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SAGS\Desktop\"/>
    </mc:Choice>
  </mc:AlternateContent>
  <bookViews>
    <workbookView xWindow="120" yWindow="75" windowWidth="21210" windowHeight="8895" firstSheet="26" activeTab="31"/>
  </bookViews>
  <sheets>
    <sheet name="Asturias 1990" sheetId="53" r:id="rId1"/>
    <sheet name="Asturias 1991" sheetId="54" r:id="rId2"/>
    <sheet name="Asturias 1992" sheetId="55" r:id="rId3"/>
    <sheet name="Asturias 1993" sheetId="56" r:id="rId4"/>
    <sheet name="Asturias 1994" sheetId="41" r:id="rId5"/>
    <sheet name="Asturias 1995" sheetId="42" r:id="rId6"/>
    <sheet name="Asturias 1996" sheetId="43" r:id="rId7"/>
    <sheet name="Asturias 1997" sheetId="44" r:id="rId8"/>
    <sheet name="Asturias 1998" sheetId="45" r:id="rId9"/>
    <sheet name="Asturias 1999" sheetId="46" r:id="rId10"/>
    <sheet name="Asturias 2000" sheetId="47" r:id="rId11"/>
    <sheet name="Asturias 2001" sheetId="48" r:id="rId12"/>
    <sheet name="Asturias 2002" sheetId="49" r:id="rId13"/>
    <sheet name="Asturias 2003" sheetId="50" r:id="rId14"/>
    <sheet name="Asturias 2004" sheetId="51" r:id="rId15"/>
    <sheet name="Asturias 2005" sheetId="52" r:id="rId16"/>
    <sheet name="Asturias 2006" sheetId="35" r:id="rId17"/>
    <sheet name="Asturias 2007" sheetId="36" r:id="rId18"/>
    <sheet name="Asturias 2008" sheetId="37" r:id="rId19"/>
    <sheet name="Asturias 2009" sheetId="38" r:id="rId20"/>
    <sheet name="Asturias 2010" sheetId="39" r:id="rId21"/>
    <sheet name="Asturias 2011" sheetId="40" r:id="rId22"/>
    <sheet name="Asturias 2012" sheetId="33" r:id="rId23"/>
    <sheet name="Asturias 2013" sheetId="34" r:id="rId24"/>
    <sheet name="Asturias 2014" sheetId="32" r:id="rId25"/>
    <sheet name="Asturias 2015" sheetId="31" r:id="rId26"/>
    <sheet name="Asturias 2016" sheetId="30" r:id="rId27"/>
    <sheet name="Asturias 2017" sheetId="29" r:id="rId28"/>
    <sheet name="Asturias 2018" sheetId="57" r:id="rId29"/>
    <sheet name="Asturias 2019" sheetId="58" r:id="rId30"/>
    <sheet name="Asturias 2020" sheetId="59" r:id="rId31"/>
    <sheet name="Gráficos evolución" sheetId="24" r:id="rId32"/>
  </sheets>
  <calcPr calcId="162913"/>
</workbook>
</file>

<file path=xl/calcChain.xml><?xml version="1.0" encoding="utf-8"?>
<calcChain xmlns="http://schemas.openxmlformats.org/spreadsheetml/2006/main">
  <c r="AF116" i="24" l="1"/>
  <c r="AF80" i="24"/>
  <c r="AF44" i="24"/>
  <c r="F34" i="59"/>
  <c r="AF154" i="24" s="1"/>
  <c r="E34" i="59"/>
  <c r="AF118" i="24" s="1"/>
  <c r="D34" i="59"/>
  <c r="AF82" i="24" s="1"/>
  <c r="C34" i="59"/>
  <c r="AF46" i="24" s="1"/>
  <c r="B34" i="59"/>
  <c r="AF10" i="24" s="1"/>
  <c r="F29" i="59"/>
  <c r="AF153" i="24" s="1"/>
  <c r="E29" i="59"/>
  <c r="AF117" i="24" s="1"/>
  <c r="D29" i="59"/>
  <c r="AF81" i="24" s="1"/>
  <c r="C29" i="59"/>
  <c r="AF45" i="24" s="1"/>
  <c r="B29" i="59"/>
  <c r="AF9" i="24" s="1"/>
  <c r="F18" i="59"/>
  <c r="AF152" i="24" s="1"/>
  <c r="E18" i="59"/>
  <c r="D18" i="59"/>
  <c r="C18" i="59"/>
  <c r="B18" i="59"/>
  <c r="AF8" i="24" s="1"/>
  <c r="F15" i="59"/>
  <c r="E15" i="59"/>
  <c r="D15" i="59"/>
  <c r="C15" i="59"/>
  <c r="B15" i="59"/>
  <c r="F9" i="59"/>
  <c r="E9" i="59"/>
  <c r="E8" i="59" s="1"/>
  <c r="AF115" i="24" s="1"/>
  <c r="D9" i="59"/>
  <c r="C9" i="59"/>
  <c r="B9" i="59"/>
  <c r="F8" i="59"/>
  <c r="AF151" i="24" s="1"/>
  <c r="C8" i="59"/>
  <c r="C7" i="59" s="1"/>
  <c r="B8" i="59"/>
  <c r="B7" i="59" l="1"/>
  <c r="AF7" i="24"/>
  <c r="AF43" i="24"/>
  <c r="E7" i="59"/>
  <c r="D8" i="59"/>
  <c r="F7" i="59"/>
  <c r="AF119" i="24"/>
  <c r="AF47" i="24"/>
  <c r="D7" i="59" l="1"/>
  <c r="AF79" i="24"/>
  <c r="AF83" i="24" s="1"/>
  <c r="AF155" i="24"/>
  <c r="AF11" i="24"/>
  <c r="F34" i="58" l="1"/>
  <c r="AE154" i="24" s="1"/>
  <c r="E34" i="58"/>
  <c r="AE118" i="24" s="1"/>
  <c r="D34" i="58"/>
  <c r="AE82" i="24" s="1"/>
  <c r="C34" i="58"/>
  <c r="AE46" i="24" s="1"/>
  <c r="B34" i="58"/>
  <c r="AE10" i="24" s="1"/>
  <c r="F29" i="58"/>
  <c r="AE153" i="24" s="1"/>
  <c r="E29" i="58"/>
  <c r="AE117" i="24" s="1"/>
  <c r="D29" i="58"/>
  <c r="AE81" i="24" s="1"/>
  <c r="C29" i="58"/>
  <c r="AE45" i="24" s="1"/>
  <c r="B29" i="58"/>
  <c r="AE9" i="24" s="1"/>
  <c r="F18" i="58"/>
  <c r="AE152" i="24" s="1"/>
  <c r="E18" i="58"/>
  <c r="AE116" i="24" s="1"/>
  <c r="D18" i="58"/>
  <c r="AE80" i="24" s="1"/>
  <c r="C18" i="58"/>
  <c r="AE44" i="24" s="1"/>
  <c r="B18" i="58"/>
  <c r="AE8" i="24" s="1"/>
  <c r="F15" i="58"/>
  <c r="E15" i="58"/>
  <c r="D15" i="58"/>
  <c r="C15" i="58"/>
  <c r="B15" i="58"/>
  <c r="F9" i="58"/>
  <c r="E9" i="58"/>
  <c r="E8" i="58" s="1"/>
  <c r="D9" i="58"/>
  <c r="C9" i="58"/>
  <c r="B9" i="58"/>
  <c r="F8" i="58"/>
  <c r="D8" i="58"/>
  <c r="B8" i="58"/>
  <c r="D7" i="58" l="1"/>
  <c r="AE79" i="24"/>
  <c r="AE83" i="24" s="1"/>
  <c r="B7" i="58"/>
  <c r="AE7" i="24"/>
  <c r="C8" i="58"/>
  <c r="F7" i="58"/>
  <c r="AE151" i="24"/>
  <c r="AE155" i="24" s="1"/>
  <c r="AE11" i="24"/>
  <c r="E7" i="58"/>
  <c r="AE115" i="24"/>
  <c r="AE119" i="24" s="1"/>
  <c r="F34" i="57"/>
  <c r="AD154" i="24" s="1"/>
  <c r="E34" i="57"/>
  <c r="AD118" i="24" s="1"/>
  <c r="D34" i="57"/>
  <c r="AD82" i="24" s="1"/>
  <c r="C34" i="57"/>
  <c r="AD46" i="24" s="1"/>
  <c r="B34" i="57"/>
  <c r="AD10" i="24" s="1"/>
  <c r="F29" i="57"/>
  <c r="AD153" i="24" s="1"/>
  <c r="E29" i="57"/>
  <c r="AD117" i="24" s="1"/>
  <c r="D29" i="57"/>
  <c r="AD81" i="24" s="1"/>
  <c r="C29" i="57"/>
  <c r="AD45" i="24" s="1"/>
  <c r="B29" i="57"/>
  <c r="AD9" i="24" s="1"/>
  <c r="F18" i="57"/>
  <c r="AD152" i="24" s="1"/>
  <c r="E18" i="57"/>
  <c r="AD116" i="24" s="1"/>
  <c r="D18" i="57"/>
  <c r="AD80" i="24" s="1"/>
  <c r="C18" i="57"/>
  <c r="AD44" i="24" s="1"/>
  <c r="B18" i="57"/>
  <c r="F15" i="57"/>
  <c r="E15" i="57"/>
  <c r="D15" i="57"/>
  <c r="C15" i="57"/>
  <c r="C8" i="57" s="1"/>
  <c r="B15" i="57"/>
  <c r="F9" i="57"/>
  <c r="E9" i="57"/>
  <c r="D9" i="57"/>
  <c r="D8" i="57" s="1"/>
  <c r="C9" i="57"/>
  <c r="B9" i="57"/>
  <c r="F8" i="57"/>
  <c r="E8" i="57"/>
  <c r="B8" i="57"/>
  <c r="AD7" i="24" s="1"/>
  <c r="C7" i="58" l="1"/>
  <c r="AE43" i="24"/>
  <c r="AE47" i="24" s="1"/>
  <c r="E7" i="57"/>
  <c r="AD115" i="24"/>
  <c r="AD119" i="24" s="1"/>
  <c r="C7" i="57"/>
  <c r="AD43" i="24"/>
  <c r="AD47" i="24" s="1"/>
  <c r="B7" i="57"/>
  <c r="AD8" i="24"/>
  <c r="AD11" i="24" s="1"/>
  <c r="D7" i="57"/>
  <c r="AD79" i="24"/>
  <c r="AD83" i="24" s="1"/>
  <c r="F7" i="57"/>
  <c r="AD151" i="24"/>
  <c r="AD155" i="24" s="1"/>
  <c r="F34" i="56"/>
  <c r="E34" i="56"/>
  <c r="E118" i="24" s="1"/>
  <c r="D34" i="56"/>
  <c r="E82" i="24" s="1"/>
  <c r="C34" i="56"/>
  <c r="E46" i="24" s="1"/>
  <c r="B34" i="56"/>
  <c r="E10" i="24" s="1"/>
  <c r="F29" i="56"/>
  <c r="E29" i="56"/>
  <c r="E117" i="24" s="1"/>
  <c r="D29" i="56"/>
  <c r="E81" i="24" s="1"/>
  <c r="C29" i="56"/>
  <c r="E45" i="24" s="1"/>
  <c r="B29" i="56"/>
  <c r="E9" i="24" s="1"/>
  <c r="F18" i="56"/>
  <c r="E18" i="56"/>
  <c r="E116" i="24" s="1"/>
  <c r="D18" i="56"/>
  <c r="E80" i="24" s="1"/>
  <c r="C18" i="56"/>
  <c r="E44" i="24" s="1"/>
  <c r="B18" i="56"/>
  <c r="E8" i="24" s="1"/>
  <c r="F15" i="56"/>
  <c r="F8" i="56" s="1"/>
  <c r="E15" i="56"/>
  <c r="E8" i="56" s="1"/>
  <c r="E115" i="24" s="1"/>
  <c r="D15" i="56"/>
  <c r="C15" i="56"/>
  <c r="B15" i="56"/>
  <c r="B8" i="56" s="1"/>
  <c r="B7" i="56" s="1"/>
  <c r="F9" i="56"/>
  <c r="E9" i="56"/>
  <c r="D9" i="56"/>
  <c r="C9" i="56"/>
  <c r="C8" i="56" s="1"/>
  <c r="B9" i="56"/>
  <c r="D8" i="56"/>
  <c r="F34" i="55"/>
  <c r="E34" i="55"/>
  <c r="D118" i="24" s="1"/>
  <c r="D34" i="55"/>
  <c r="D82" i="24" s="1"/>
  <c r="C34" i="55"/>
  <c r="D46" i="24" s="1"/>
  <c r="B34" i="55"/>
  <c r="D10" i="24" s="1"/>
  <c r="F29" i="55"/>
  <c r="E29" i="55"/>
  <c r="D117" i="24" s="1"/>
  <c r="D29" i="55"/>
  <c r="D81" i="24" s="1"/>
  <c r="C29" i="55"/>
  <c r="D45" i="24" s="1"/>
  <c r="B29" i="55"/>
  <c r="D9" i="24" s="1"/>
  <c r="F18" i="55"/>
  <c r="E18" i="55"/>
  <c r="D116" i="24" s="1"/>
  <c r="D18" i="55"/>
  <c r="D80" i="24" s="1"/>
  <c r="C18" i="55"/>
  <c r="D44" i="24" s="1"/>
  <c r="B18" i="55"/>
  <c r="D8" i="24" s="1"/>
  <c r="F15" i="55"/>
  <c r="E15" i="55"/>
  <c r="E8" i="55" s="1"/>
  <c r="D15" i="55"/>
  <c r="C15" i="55"/>
  <c r="B15" i="55"/>
  <c r="F9" i="55"/>
  <c r="E9" i="55"/>
  <c r="D9" i="55"/>
  <c r="D8" i="55" s="1"/>
  <c r="D79" i="24" s="1"/>
  <c r="C9" i="55"/>
  <c r="B9" i="55"/>
  <c r="F34" i="54"/>
  <c r="E34" i="54"/>
  <c r="C118" i="24" s="1"/>
  <c r="D34" i="54"/>
  <c r="C82" i="24" s="1"/>
  <c r="C34" i="54"/>
  <c r="C46" i="24" s="1"/>
  <c r="B34" i="54"/>
  <c r="C10" i="24" s="1"/>
  <c r="F29" i="54"/>
  <c r="E29" i="54"/>
  <c r="C117" i="24" s="1"/>
  <c r="D29" i="54"/>
  <c r="C81" i="24" s="1"/>
  <c r="C29" i="54"/>
  <c r="C45" i="24" s="1"/>
  <c r="B29" i="54"/>
  <c r="C9" i="24" s="1"/>
  <c r="F18" i="54"/>
  <c r="E18" i="54"/>
  <c r="C116" i="24" s="1"/>
  <c r="D18" i="54"/>
  <c r="C80" i="24" s="1"/>
  <c r="C18" i="54"/>
  <c r="C44" i="24" s="1"/>
  <c r="B18" i="54"/>
  <c r="C8" i="24" s="1"/>
  <c r="F15" i="54"/>
  <c r="E15" i="54"/>
  <c r="D15" i="54"/>
  <c r="C15" i="54"/>
  <c r="B15" i="54"/>
  <c r="F9" i="54"/>
  <c r="E9" i="54"/>
  <c r="D9" i="54"/>
  <c r="C9" i="54"/>
  <c r="C8" i="54" s="1"/>
  <c r="B9" i="54"/>
  <c r="F34" i="53"/>
  <c r="E34" i="53"/>
  <c r="B118" i="24" s="1"/>
  <c r="D34" i="53"/>
  <c r="B82" i="24" s="1"/>
  <c r="C34" i="53"/>
  <c r="B46" i="24" s="1"/>
  <c r="B34" i="53"/>
  <c r="B10" i="24" s="1"/>
  <c r="F29" i="53"/>
  <c r="E29" i="53"/>
  <c r="B117" i="24" s="1"/>
  <c r="D29" i="53"/>
  <c r="B81" i="24" s="1"/>
  <c r="C29" i="53"/>
  <c r="B45" i="24" s="1"/>
  <c r="B29" i="53"/>
  <c r="B9" i="24" s="1"/>
  <c r="F18" i="53"/>
  <c r="E18" i="53"/>
  <c r="B116" i="24" s="1"/>
  <c r="D18" i="53"/>
  <c r="B80" i="24" s="1"/>
  <c r="C18" i="53"/>
  <c r="B44" i="24" s="1"/>
  <c r="B18" i="53"/>
  <c r="F15" i="53"/>
  <c r="E15" i="53"/>
  <c r="D15" i="53"/>
  <c r="C15" i="53"/>
  <c r="C8" i="53" s="1"/>
  <c r="C7" i="53" s="1"/>
  <c r="B15" i="53"/>
  <c r="F9" i="53"/>
  <c r="E9" i="53"/>
  <c r="D9" i="53"/>
  <c r="D8" i="53" s="1"/>
  <c r="C9" i="53"/>
  <c r="B9" i="53"/>
  <c r="F8" i="53"/>
  <c r="E8" i="53"/>
  <c r="B8" i="53"/>
  <c r="B7" i="24" s="1"/>
  <c r="F34" i="52"/>
  <c r="Q154" i="24" s="1"/>
  <c r="E34" i="52"/>
  <c r="Q118" i="24" s="1"/>
  <c r="D34" i="52"/>
  <c r="Q82" i="24" s="1"/>
  <c r="C34" i="52"/>
  <c r="Q46" i="24" s="1"/>
  <c r="B34" i="52"/>
  <c r="Q10" i="24" s="1"/>
  <c r="F29" i="52"/>
  <c r="Q153" i="24" s="1"/>
  <c r="E29" i="52"/>
  <c r="Q117" i="24" s="1"/>
  <c r="D29" i="52"/>
  <c r="Q81" i="24" s="1"/>
  <c r="C29" i="52"/>
  <c r="Q45" i="24" s="1"/>
  <c r="B29" i="52"/>
  <c r="Q9" i="24" s="1"/>
  <c r="F18" i="52"/>
  <c r="Q152" i="24" s="1"/>
  <c r="E18" i="52"/>
  <c r="Q116" i="24" s="1"/>
  <c r="D18" i="52"/>
  <c r="Q80" i="24" s="1"/>
  <c r="C18" i="52"/>
  <c r="Q44" i="24" s="1"/>
  <c r="B18" i="52"/>
  <c r="Q8" i="24" s="1"/>
  <c r="F15" i="52"/>
  <c r="E15" i="52"/>
  <c r="E8" i="52" s="1"/>
  <c r="D15" i="52"/>
  <c r="C15" i="52"/>
  <c r="B15" i="52"/>
  <c r="F9" i="52"/>
  <c r="E9" i="52"/>
  <c r="D9" i="52"/>
  <c r="C9" i="52"/>
  <c r="C8" i="52" s="1"/>
  <c r="B9" i="52"/>
  <c r="D8" i="52"/>
  <c r="Q79" i="24" s="1"/>
  <c r="F34" i="51"/>
  <c r="P154" i="24" s="1"/>
  <c r="E34" i="51"/>
  <c r="P118" i="24" s="1"/>
  <c r="D34" i="51"/>
  <c r="P82" i="24" s="1"/>
  <c r="C34" i="51"/>
  <c r="P46" i="24" s="1"/>
  <c r="B34" i="51"/>
  <c r="P10" i="24" s="1"/>
  <c r="F29" i="51"/>
  <c r="P153" i="24" s="1"/>
  <c r="E29" i="51"/>
  <c r="P117" i="24" s="1"/>
  <c r="D29" i="51"/>
  <c r="P81" i="24" s="1"/>
  <c r="C29" i="51"/>
  <c r="P45" i="24" s="1"/>
  <c r="B29" i="51"/>
  <c r="P9" i="24" s="1"/>
  <c r="F18" i="51"/>
  <c r="P152" i="24" s="1"/>
  <c r="E18" i="51"/>
  <c r="P116" i="24" s="1"/>
  <c r="D18" i="51"/>
  <c r="P80" i="24" s="1"/>
  <c r="C18" i="51"/>
  <c r="P44" i="24" s="1"/>
  <c r="B18" i="51"/>
  <c r="P8" i="24" s="1"/>
  <c r="F15" i="51"/>
  <c r="E15" i="51"/>
  <c r="D15" i="51"/>
  <c r="C15" i="51"/>
  <c r="B15" i="51"/>
  <c r="F9" i="51"/>
  <c r="E9" i="51"/>
  <c r="E8" i="51" s="1"/>
  <c r="D9" i="51"/>
  <c r="C9" i="51"/>
  <c r="B9" i="51"/>
  <c r="F8" i="51"/>
  <c r="C8" i="51"/>
  <c r="P43" i="24" s="1"/>
  <c r="B8" i="51"/>
  <c r="F34" i="50"/>
  <c r="O154" i="24" s="1"/>
  <c r="E34" i="50"/>
  <c r="O118" i="24" s="1"/>
  <c r="D34" i="50"/>
  <c r="O82" i="24" s="1"/>
  <c r="C34" i="50"/>
  <c r="O46" i="24" s="1"/>
  <c r="B34" i="50"/>
  <c r="O10" i="24" s="1"/>
  <c r="F29" i="50"/>
  <c r="O153" i="24" s="1"/>
  <c r="E29" i="50"/>
  <c r="O117" i="24" s="1"/>
  <c r="D29" i="50"/>
  <c r="O81" i="24" s="1"/>
  <c r="C29" i="50"/>
  <c r="O45" i="24" s="1"/>
  <c r="B29" i="50"/>
  <c r="O9" i="24" s="1"/>
  <c r="F18" i="50"/>
  <c r="O152" i="24" s="1"/>
  <c r="E18" i="50"/>
  <c r="O116" i="24" s="1"/>
  <c r="D18" i="50"/>
  <c r="O80" i="24" s="1"/>
  <c r="C18" i="50"/>
  <c r="O44" i="24" s="1"/>
  <c r="B18" i="50"/>
  <c r="O8" i="24" s="1"/>
  <c r="F15" i="50"/>
  <c r="E15" i="50"/>
  <c r="E8" i="50" s="1"/>
  <c r="D15" i="50"/>
  <c r="C15" i="50"/>
  <c r="C8" i="50" s="1"/>
  <c r="B15" i="50"/>
  <c r="F9" i="50"/>
  <c r="F8" i="50" s="1"/>
  <c r="E9" i="50"/>
  <c r="D9" i="50"/>
  <c r="D8" i="50" s="1"/>
  <c r="C9" i="50"/>
  <c r="B9" i="50"/>
  <c r="B8" i="50" s="1"/>
  <c r="F34" i="49"/>
  <c r="N154" i="24" s="1"/>
  <c r="E34" i="49"/>
  <c r="N118" i="24" s="1"/>
  <c r="D34" i="49"/>
  <c r="N82" i="24" s="1"/>
  <c r="C34" i="49"/>
  <c r="N46" i="24" s="1"/>
  <c r="B34" i="49"/>
  <c r="N10" i="24" s="1"/>
  <c r="F29" i="49"/>
  <c r="N153" i="24" s="1"/>
  <c r="E29" i="49"/>
  <c r="N117" i="24" s="1"/>
  <c r="D29" i="49"/>
  <c r="N81" i="24" s="1"/>
  <c r="C29" i="49"/>
  <c r="N45" i="24" s="1"/>
  <c r="B29" i="49"/>
  <c r="N9" i="24" s="1"/>
  <c r="F18" i="49"/>
  <c r="N152" i="24" s="1"/>
  <c r="E18" i="49"/>
  <c r="N116" i="24" s="1"/>
  <c r="D18" i="49"/>
  <c r="N80" i="24" s="1"/>
  <c r="C18" i="49"/>
  <c r="N44" i="24" s="1"/>
  <c r="B18" i="49"/>
  <c r="N8" i="24" s="1"/>
  <c r="F15" i="49"/>
  <c r="F8" i="49" s="1"/>
  <c r="E15" i="49"/>
  <c r="D15" i="49"/>
  <c r="D8" i="49" s="1"/>
  <c r="C15" i="49"/>
  <c r="B15" i="49"/>
  <c r="B8" i="49" s="1"/>
  <c r="F9" i="49"/>
  <c r="E9" i="49"/>
  <c r="D9" i="49"/>
  <c r="C9" i="49"/>
  <c r="C8" i="49" s="1"/>
  <c r="C7" i="49" s="1"/>
  <c r="B9" i="49"/>
  <c r="E8" i="49"/>
  <c r="N115" i="24" s="1"/>
  <c r="F34" i="48"/>
  <c r="M154" i="24" s="1"/>
  <c r="E34" i="48"/>
  <c r="M118" i="24" s="1"/>
  <c r="D34" i="48"/>
  <c r="M82" i="24" s="1"/>
  <c r="C34" i="48"/>
  <c r="M46" i="24" s="1"/>
  <c r="B34" i="48"/>
  <c r="M10" i="24" s="1"/>
  <c r="F29" i="48"/>
  <c r="M153" i="24" s="1"/>
  <c r="E29" i="48"/>
  <c r="M117" i="24" s="1"/>
  <c r="D29" i="48"/>
  <c r="M81" i="24" s="1"/>
  <c r="C29" i="48"/>
  <c r="M45" i="24" s="1"/>
  <c r="B29" i="48"/>
  <c r="M9" i="24" s="1"/>
  <c r="F18" i="48"/>
  <c r="M152" i="24" s="1"/>
  <c r="E18" i="48"/>
  <c r="M116" i="24" s="1"/>
  <c r="D18" i="48"/>
  <c r="M80" i="24" s="1"/>
  <c r="C18" i="48"/>
  <c r="M44" i="24" s="1"/>
  <c r="B18" i="48"/>
  <c r="M8" i="24" s="1"/>
  <c r="F15" i="48"/>
  <c r="E15" i="48"/>
  <c r="E8" i="48" s="1"/>
  <c r="D15" i="48"/>
  <c r="C15" i="48"/>
  <c r="B15" i="48"/>
  <c r="F9" i="48"/>
  <c r="F8" i="48" s="1"/>
  <c r="E9" i="48"/>
  <c r="D9" i="48"/>
  <c r="D8" i="48" s="1"/>
  <c r="C9" i="48"/>
  <c r="B9" i="48"/>
  <c r="B8" i="48" s="1"/>
  <c r="B7" i="48" s="1"/>
  <c r="C8" i="48"/>
  <c r="F34" i="47"/>
  <c r="L154" i="24" s="1"/>
  <c r="E34" i="47"/>
  <c r="L118" i="24" s="1"/>
  <c r="D34" i="47"/>
  <c r="L82" i="24" s="1"/>
  <c r="C34" i="47"/>
  <c r="L46" i="24" s="1"/>
  <c r="B34" i="47"/>
  <c r="L10" i="24" s="1"/>
  <c r="F29" i="47"/>
  <c r="L153" i="24" s="1"/>
  <c r="E29" i="47"/>
  <c r="L117" i="24" s="1"/>
  <c r="D29" i="47"/>
  <c r="L81" i="24" s="1"/>
  <c r="C29" i="47"/>
  <c r="L45" i="24" s="1"/>
  <c r="B29" i="47"/>
  <c r="L9" i="24" s="1"/>
  <c r="F18" i="47"/>
  <c r="L152" i="24" s="1"/>
  <c r="E18" i="47"/>
  <c r="L116" i="24" s="1"/>
  <c r="D18" i="47"/>
  <c r="L80" i="24" s="1"/>
  <c r="C18" i="47"/>
  <c r="L44" i="24" s="1"/>
  <c r="B18" i="47"/>
  <c r="L8" i="24" s="1"/>
  <c r="F15" i="47"/>
  <c r="E15" i="47"/>
  <c r="D15" i="47"/>
  <c r="D8" i="47" s="1"/>
  <c r="C15" i="47"/>
  <c r="B15" i="47"/>
  <c r="F9" i="47"/>
  <c r="F8" i="47" s="1"/>
  <c r="E9" i="47"/>
  <c r="D9" i="47"/>
  <c r="C9" i="47"/>
  <c r="B9" i="47"/>
  <c r="B8" i="47" s="1"/>
  <c r="C8" i="47"/>
  <c r="L43" i="24" s="1"/>
  <c r="F34" i="46"/>
  <c r="E34" i="46"/>
  <c r="K118" i="24" s="1"/>
  <c r="D34" i="46"/>
  <c r="K82" i="24" s="1"/>
  <c r="C34" i="46"/>
  <c r="K46" i="24" s="1"/>
  <c r="B34" i="46"/>
  <c r="K10" i="24" s="1"/>
  <c r="F29" i="46"/>
  <c r="E29" i="46"/>
  <c r="K117" i="24" s="1"/>
  <c r="D29" i="46"/>
  <c r="K81" i="24" s="1"/>
  <c r="C29" i="46"/>
  <c r="K45" i="24" s="1"/>
  <c r="B29" i="46"/>
  <c r="K9" i="24" s="1"/>
  <c r="F18" i="46"/>
  <c r="E18" i="46"/>
  <c r="K116" i="24" s="1"/>
  <c r="D18" i="46"/>
  <c r="K80" i="24" s="1"/>
  <c r="C18" i="46"/>
  <c r="K44" i="24" s="1"/>
  <c r="B18" i="46"/>
  <c r="K8" i="24" s="1"/>
  <c r="F15" i="46"/>
  <c r="E15" i="46"/>
  <c r="D15" i="46"/>
  <c r="C15" i="46"/>
  <c r="C8" i="46" s="1"/>
  <c r="B15" i="46"/>
  <c r="F9" i="46"/>
  <c r="E9" i="46"/>
  <c r="D9" i="46"/>
  <c r="D8" i="46" s="1"/>
  <c r="C9" i="46"/>
  <c r="B9" i="46"/>
  <c r="F8" i="46"/>
  <c r="E8" i="46"/>
  <c r="B8" i="46"/>
  <c r="K7" i="24" s="1"/>
  <c r="F34" i="45"/>
  <c r="E34" i="45"/>
  <c r="J118" i="24" s="1"/>
  <c r="D34" i="45"/>
  <c r="J82" i="24" s="1"/>
  <c r="C34" i="45"/>
  <c r="J46" i="24" s="1"/>
  <c r="B34" i="45"/>
  <c r="J10" i="24" s="1"/>
  <c r="F29" i="45"/>
  <c r="E29" i="45"/>
  <c r="J117" i="24" s="1"/>
  <c r="D29" i="45"/>
  <c r="J81" i="24" s="1"/>
  <c r="C29" i="45"/>
  <c r="J45" i="24" s="1"/>
  <c r="B29" i="45"/>
  <c r="J9" i="24" s="1"/>
  <c r="F18" i="45"/>
  <c r="E18" i="45"/>
  <c r="J116" i="24" s="1"/>
  <c r="D18" i="45"/>
  <c r="J80" i="24" s="1"/>
  <c r="C18" i="45"/>
  <c r="J44" i="24" s="1"/>
  <c r="B18" i="45"/>
  <c r="J8" i="24" s="1"/>
  <c r="F15" i="45"/>
  <c r="F8" i="45" s="1"/>
  <c r="E15" i="45"/>
  <c r="D15" i="45"/>
  <c r="D8" i="45" s="1"/>
  <c r="C15" i="45"/>
  <c r="B15" i="45"/>
  <c r="B8" i="45" s="1"/>
  <c r="F9" i="45"/>
  <c r="E9" i="45"/>
  <c r="D9" i="45"/>
  <c r="C9" i="45"/>
  <c r="C8" i="45" s="1"/>
  <c r="C7" i="45" s="1"/>
  <c r="B9" i="45"/>
  <c r="E8" i="45"/>
  <c r="J115" i="24" s="1"/>
  <c r="E7" i="45"/>
  <c r="F34" i="44"/>
  <c r="E34" i="44"/>
  <c r="I118" i="24" s="1"/>
  <c r="D34" i="44"/>
  <c r="I82" i="24" s="1"/>
  <c r="C34" i="44"/>
  <c r="I46" i="24" s="1"/>
  <c r="B34" i="44"/>
  <c r="I10" i="24" s="1"/>
  <c r="F29" i="44"/>
  <c r="E29" i="44"/>
  <c r="I117" i="24" s="1"/>
  <c r="D29" i="44"/>
  <c r="I81" i="24" s="1"/>
  <c r="C29" i="44"/>
  <c r="I45" i="24" s="1"/>
  <c r="B29" i="44"/>
  <c r="I9" i="24" s="1"/>
  <c r="F18" i="44"/>
  <c r="E18" i="44"/>
  <c r="I116" i="24" s="1"/>
  <c r="D18" i="44"/>
  <c r="I80" i="24" s="1"/>
  <c r="C18" i="44"/>
  <c r="I44" i="24" s="1"/>
  <c r="B18" i="44"/>
  <c r="I8" i="24" s="1"/>
  <c r="F15" i="44"/>
  <c r="E15" i="44"/>
  <c r="E8" i="44" s="1"/>
  <c r="D15" i="44"/>
  <c r="C15" i="44"/>
  <c r="B15" i="44"/>
  <c r="F9" i="44"/>
  <c r="F8" i="44" s="1"/>
  <c r="E9" i="44"/>
  <c r="D9" i="44"/>
  <c r="C9" i="44"/>
  <c r="B9" i="44"/>
  <c r="B8" i="44" s="1"/>
  <c r="D8" i="44"/>
  <c r="I79" i="24" s="1"/>
  <c r="C8" i="44"/>
  <c r="F34" i="43"/>
  <c r="E34" i="43"/>
  <c r="H118" i="24" s="1"/>
  <c r="D34" i="43"/>
  <c r="H82" i="24" s="1"/>
  <c r="C34" i="43"/>
  <c r="H46" i="24" s="1"/>
  <c r="B34" i="43"/>
  <c r="H10" i="24" s="1"/>
  <c r="F29" i="43"/>
  <c r="E29" i="43"/>
  <c r="H117" i="24" s="1"/>
  <c r="D29" i="43"/>
  <c r="H81" i="24" s="1"/>
  <c r="C29" i="43"/>
  <c r="H45" i="24" s="1"/>
  <c r="B29" i="43"/>
  <c r="H9" i="24" s="1"/>
  <c r="F18" i="43"/>
  <c r="E18" i="43"/>
  <c r="H116" i="24" s="1"/>
  <c r="D18" i="43"/>
  <c r="H80" i="24" s="1"/>
  <c r="C18" i="43"/>
  <c r="H44" i="24" s="1"/>
  <c r="B18" i="43"/>
  <c r="H8" i="24" s="1"/>
  <c r="F15" i="43"/>
  <c r="E15" i="43"/>
  <c r="D15" i="43"/>
  <c r="D8" i="43" s="1"/>
  <c r="C15" i="43"/>
  <c r="B15" i="43"/>
  <c r="F9" i="43"/>
  <c r="E9" i="43"/>
  <c r="E8" i="43" s="1"/>
  <c r="D9" i="43"/>
  <c r="C9" i="43"/>
  <c r="B9" i="43"/>
  <c r="B8" i="43" s="1"/>
  <c r="F8" i="43"/>
  <c r="C8" i="43"/>
  <c r="H43" i="24" s="1"/>
  <c r="C7" i="43"/>
  <c r="F34" i="42"/>
  <c r="E34" i="42"/>
  <c r="G118" i="24" s="1"/>
  <c r="D34" i="42"/>
  <c r="G82" i="24" s="1"/>
  <c r="C34" i="42"/>
  <c r="G46" i="24" s="1"/>
  <c r="B34" i="42"/>
  <c r="G10" i="24" s="1"/>
  <c r="F29" i="42"/>
  <c r="E29" i="42"/>
  <c r="G117" i="24" s="1"/>
  <c r="D29" i="42"/>
  <c r="G81" i="24" s="1"/>
  <c r="C29" i="42"/>
  <c r="G45" i="24" s="1"/>
  <c r="B29" i="42"/>
  <c r="G9" i="24" s="1"/>
  <c r="F18" i="42"/>
  <c r="E18" i="42"/>
  <c r="G116" i="24" s="1"/>
  <c r="D18" i="42"/>
  <c r="G80" i="24" s="1"/>
  <c r="C18" i="42"/>
  <c r="G44" i="24" s="1"/>
  <c r="B18" i="42"/>
  <c r="G8" i="24" s="1"/>
  <c r="F15" i="42"/>
  <c r="E15" i="42"/>
  <c r="D15" i="42"/>
  <c r="C15" i="42"/>
  <c r="C8" i="42" s="1"/>
  <c r="B15" i="42"/>
  <c r="F9" i="42"/>
  <c r="E9" i="42"/>
  <c r="D9" i="42"/>
  <c r="D8" i="42" s="1"/>
  <c r="C9" i="42"/>
  <c r="B9" i="42"/>
  <c r="F8" i="42"/>
  <c r="E8" i="42"/>
  <c r="B8" i="42"/>
  <c r="G7" i="24" s="1"/>
  <c r="F34" i="41"/>
  <c r="E34" i="41"/>
  <c r="F118" i="24" s="1"/>
  <c r="D34" i="41"/>
  <c r="F82" i="24" s="1"/>
  <c r="C34" i="41"/>
  <c r="F46" i="24" s="1"/>
  <c r="B34" i="41"/>
  <c r="F10" i="24" s="1"/>
  <c r="F29" i="41"/>
  <c r="E29" i="41"/>
  <c r="F117" i="24" s="1"/>
  <c r="D29" i="41"/>
  <c r="F81" i="24" s="1"/>
  <c r="C29" i="41"/>
  <c r="F45" i="24" s="1"/>
  <c r="B29" i="41"/>
  <c r="F9" i="24" s="1"/>
  <c r="F18" i="41"/>
  <c r="E18" i="41"/>
  <c r="F116" i="24" s="1"/>
  <c r="D18" i="41"/>
  <c r="F80" i="24" s="1"/>
  <c r="C18" i="41"/>
  <c r="F44" i="24" s="1"/>
  <c r="B18" i="41"/>
  <c r="F8" i="24" s="1"/>
  <c r="F15" i="41"/>
  <c r="F8" i="41" s="1"/>
  <c r="E15" i="41"/>
  <c r="D15" i="41"/>
  <c r="C15" i="41"/>
  <c r="B15" i="41"/>
  <c r="B8" i="41" s="1"/>
  <c r="B7" i="41" s="1"/>
  <c r="F9" i="41"/>
  <c r="E9" i="41"/>
  <c r="D9" i="41"/>
  <c r="C9" i="41"/>
  <c r="C8" i="41" s="1"/>
  <c r="C7" i="41" s="1"/>
  <c r="B9" i="41"/>
  <c r="E8" i="41"/>
  <c r="F115" i="24" s="1"/>
  <c r="D8" i="41"/>
  <c r="E7" i="41"/>
  <c r="F34" i="40"/>
  <c r="W154" i="24" s="1"/>
  <c r="E34" i="40"/>
  <c r="W118" i="24" s="1"/>
  <c r="D34" i="40"/>
  <c r="W82" i="24" s="1"/>
  <c r="C34" i="40"/>
  <c r="W46" i="24" s="1"/>
  <c r="B34" i="40"/>
  <c r="W10" i="24" s="1"/>
  <c r="F29" i="40"/>
  <c r="W153" i="24" s="1"/>
  <c r="E29" i="40"/>
  <c r="W117" i="24" s="1"/>
  <c r="D29" i="40"/>
  <c r="W81" i="24" s="1"/>
  <c r="C29" i="40"/>
  <c r="W45" i="24" s="1"/>
  <c r="B29" i="40"/>
  <c r="W9" i="24" s="1"/>
  <c r="F18" i="40"/>
  <c r="W152" i="24" s="1"/>
  <c r="E18" i="40"/>
  <c r="W116" i="24" s="1"/>
  <c r="D18" i="40"/>
  <c r="W80" i="24" s="1"/>
  <c r="C18" i="40"/>
  <c r="W44" i="24" s="1"/>
  <c r="B18" i="40"/>
  <c r="W8" i="24" s="1"/>
  <c r="F15" i="40"/>
  <c r="E15" i="40"/>
  <c r="E8" i="40" s="1"/>
  <c r="D15" i="40"/>
  <c r="C15" i="40"/>
  <c r="B15" i="40"/>
  <c r="F9" i="40"/>
  <c r="F8" i="40" s="1"/>
  <c r="E9" i="40"/>
  <c r="D9" i="40"/>
  <c r="C9" i="40"/>
  <c r="B9" i="40"/>
  <c r="B8" i="40" s="1"/>
  <c r="B7" i="40" s="1"/>
  <c r="D8" i="40"/>
  <c r="W79" i="24" s="1"/>
  <c r="C8" i="40"/>
  <c r="F34" i="39"/>
  <c r="V154" i="24" s="1"/>
  <c r="E34" i="39"/>
  <c r="V118" i="24" s="1"/>
  <c r="D34" i="39"/>
  <c r="V82" i="24" s="1"/>
  <c r="C34" i="39"/>
  <c r="V46" i="24" s="1"/>
  <c r="B34" i="39"/>
  <c r="V10" i="24" s="1"/>
  <c r="F29" i="39"/>
  <c r="V153" i="24" s="1"/>
  <c r="E29" i="39"/>
  <c r="V117" i="24" s="1"/>
  <c r="D29" i="39"/>
  <c r="V81" i="24" s="1"/>
  <c r="C29" i="39"/>
  <c r="V45" i="24" s="1"/>
  <c r="B29" i="39"/>
  <c r="V9" i="24" s="1"/>
  <c r="F18" i="39"/>
  <c r="V152" i="24" s="1"/>
  <c r="E18" i="39"/>
  <c r="V116" i="24" s="1"/>
  <c r="D18" i="39"/>
  <c r="V80" i="24" s="1"/>
  <c r="C18" i="39"/>
  <c r="V44" i="24" s="1"/>
  <c r="B18" i="39"/>
  <c r="V8" i="24" s="1"/>
  <c r="F15" i="39"/>
  <c r="E15" i="39"/>
  <c r="D15" i="39"/>
  <c r="D8" i="39" s="1"/>
  <c r="C15" i="39"/>
  <c r="B15" i="39"/>
  <c r="F9" i="39"/>
  <c r="E9" i="39"/>
  <c r="E8" i="39" s="1"/>
  <c r="D9" i="39"/>
  <c r="C9" i="39"/>
  <c r="B9" i="39"/>
  <c r="F8" i="39"/>
  <c r="C8" i="39"/>
  <c r="V43" i="24" s="1"/>
  <c r="B8" i="39"/>
  <c r="F34" i="38"/>
  <c r="U154" i="24" s="1"/>
  <c r="E34" i="38"/>
  <c r="U118" i="24" s="1"/>
  <c r="D34" i="38"/>
  <c r="U82" i="24" s="1"/>
  <c r="C34" i="38"/>
  <c r="U46" i="24" s="1"/>
  <c r="B34" i="38"/>
  <c r="U10" i="24" s="1"/>
  <c r="F29" i="38"/>
  <c r="U153" i="24" s="1"/>
  <c r="E29" i="38"/>
  <c r="U117" i="24" s="1"/>
  <c r="D29" i="38"/>
  <c r="U81" i="24" s="1"/>
  <c r="C29" i="38"/>
  <c r="U45" i="24" s="1"/>
  <c r="B29" i="38"/>
  <c r="U9" i="24" s="1"/>
  <c r="F18" i="38"/>
  <c r="U152" i="24" s="1"/>
  <c r="E18" i="38"/>
  <c r="U116" i="24" s="1"/>
  <c r="D18" i="38"/>
  <c r="U80" i="24" s="1"/>
  <c r="C18" i="38"/>
  <c r="U44" i="24" s="1"/>
  <c r="B18" i="38"/>
  <c r="U8" i="24" s="1"/>
  <c r="F15" i="38"/>
  <c r="E15" i="38"/>
  <c r="D15" i="38"/>
  <c r="C15" i="38"/>
  <c r="C8" i="38" s="1"/>
  <c r="B15" i="38"/>
  <c r="F9" i="38"/>
  <c r="E9" i="38"/>
  <c r="D9" i="38"/>
  <c r="D8" i="38" s="1"/>
  <c r="C9" i="38"/>
  <c r="B9" i="38"/>
  <c r="F8" i="38"/>
  <c r="U151" i="24" s="1"/>
  <c r="E8" i="38"/>
  <c r="B8" i="38"/>
  <c r="U7" i="24" s="1"/>
  <c r="F34" i="37"/>
  <c r="T154" i="24" s="1"/>
  <c r="E34" i="37"/>
  <c r="T118" i="24" s="1"/>
  <c r="D34" i="37"/>
  <c r="T82" i="24" s="1"/>
  <c r="C34" i="37"/>
  <c r="T46" i="24" s="1"/>
  <c r="B34" i="37"/>
  <c r="T10" i="24" s="1"/>
  <c r="F29" i="37"/>
  <c r="T153" i="24" s="1"/>
  <c r="E29" i="37"/>
  <c r="T117" i="24" s="1"/>
  <c r="D29" i="37"/>
  <c r="T81" i="24" s="1"/>
  <c r="C29" i="37"/>
  <c r="T45" i="24" s="1"/>
  <c r="B29" i="37"/>
  <c r="T9" i="24" s="1"/>
  <c r="F18" i="37"/>
  <c r="T152" i="24" s="1"/>
  <c r="E18" i="37"/>
  <c r="T116" i="24" s="1"/>
  <c r="D18" i="37"/>
  <c r="T80" i="24" s="1"/>
  <c r="C18" i="37"/>
  <c r="T44" i="24" s="1"/>
  <c r="B18" i="37"/>
  <c r="T8" i="24" s="1"/>
  <c r="F15" i="37"/>
  <c r="F8" i="37" s="1"/>
  <c r="E15" i="37"/>
  <c r="D15" i="37"/>
  <c r="C15" i="37"/>
  <c r="B15" i="37"/>
  <c r="B8" i="37" s="1"/>
  <c r="F9" i="37"/>
  <c r="E9" i="37"/>
  <c r="D9" i="37"/>
  <c r="C9" i="37"/>
  <c r="C8" i="37" s="1"/>
  <c r="C7" i="37" s="1"/>
  <c r="B9" i="37"/>
  <c r="E8" i="37"/>
  <c r="T115" i="24" s="1"/>
  <c r="D8" i="37"/>
  <c r="E7" i="37"/>
  <c r="F34" i="36"/>
  <c r="S154" i="24" s="1"/>
  <c r="E34" i="36"/>
  <c r="S118" i="24" s="1"/>
  <c r="D34" i="36"/>
  <c r="S82" i="24" s="1"/>
  <c r="C34" i="36"/>
  <c r="S46" i="24" s="1"/>
  <c r="B34" i="36"/>
  <c r="S10" i="24" s="1"/>
  <c r="F29" i="36"/>
  <c r="S153" i="24" s="1"/>
  <c r="E29" i="36"/>
  <c r="S117" i="24" s="1"/>
  <c r="D29" i="36"/>
  <c r="S81" i="24" s="1"/>
  <c r="C29" i="36"/>
  <c r="S45" i="24" s="1"/>
  <c r="B29" i="36"/>
  <c r="S9" i="24" s="1"/>
  <c r="F18" i="36"/>
  <c r="S152" i="24" s="1"/>
  <c r="E18" i="36"/>
  <c r="S116" i="24" s="1"/>
  <c r="D18" i="36"/>
  <c r="S80" i="24" s="1"/>
  <c r="C18" i="36"/>
  <c r="S44" i="24" s="1"/>
  <c r="B18" i="36"/>
  <c r="S8" i="24" s="1"/>
  <c r="F15" i="36"/>
  <c r="E15" i="36"/>
  <c r="E8" i="36" s="1"/>
  <c r="S115" i="24" s="1"/>
  <c r="D15" i="36"/>
  <c r="C15" i="36"/>
  <c r="B15" i="36"/>
  <c r="F9" i="36"/>
  <c r="F8" i="36" s="1"/>
  <c r="E9" i="36"/>
  <c r="D9" i="36"/>
  <c r="C9" i="36"/>
  <c r="B9" i="36"/>
  <c r="B8" i="36" s="1"/>
  <c r="B7" i="36" s="1"/>
  <c r="D8" i="36"/>
  <c r="S79" i="24" s="1"/>
  <c r="C8" i="36"/>
  <c r="F34" i="35"/>
  <c r="R154" i="24" s="1"/>
  <c r="E34" i="35"/>
  <c r="R118" i="24" s="1"/>
  <c r="D34" i="35"/>
  <c r="R82" i="24" s="1"/>
  <c r="C34" i="35"/>
  <c r="R46" i="24" s="1"/>
  <c r="B34" i="35"/>
  <c r="R10" i="24" s="1"/>
  <c r="F29" i="35"/>
  <c r="R153" i="24" s="1"/>
  <c r="E29" i="35"/>
  <c r="R117" i="24" s="1"/>
  <c r="D29" i="35"/>
  <c r="R81" i="24" s="1"/>
  <c r="C29" i="35"/>
  <c r="R45" i="24" s="1"/>
  <c r="B29" i="35"/>
  <c r="R9" i="24" s="1"/>
  <c r="F18" i="35"/>
  <c r="R152" i="24" s="1"/>
  <c r="E18" i="35"/>
  <c r="R116" i="24" s="1"/>
  <c r="D18" i="35"/>
  <c r="R80" i="24" s="1"/>
  <c r="C18" i="35"/>
  <c r="R44" i="24" s="1"/>
  <c r="B18" i="35"/>
  <c r="R8" i="24" s="1"/>
  <c r="F15" i="35"/>
  <c r="E15" i="35"/>
  <c r="D15" i="35"/>
  <c r="D8" i="35" s="1"/>
  <c r="R79" i="24" s="1"/>
  <c r="C15" i="35"/>
  <c r="B15" i="35"/>
  <c r="F9" i="35"/>
  <c r="E9" i="35"/>
  <c r="E8" i="35" s="1"/>
  <c r="D9" i="35"/>
  <c r="C9" i="35"/>
  <c r="B9" i="35"/>
  <c r="B8" i="35" s="1"/>
  <c r="F8" i="35"/>
  <c r="C8" i="35"/>
  <c r="C7" i="35" s="1"/>
  <c r="F34" i="34"/>
  <c r="Y154" i="24" s="1"/>
  <c r="E34" i="34"/>
  <c r="Y118" i="24" s="1"/>
  <c r="D34" i="34"/>
  <c r="Y82" i="24" s="1"/>
  <c r="C34" i="34"/>
  <c r="Y46" i="24" s="1"/>
  <c r="B34" i="34"/>
  <c r="Y10" i="24" s="1"/>
  <c r="F29" i="34"/>
  <c r="Y153" i="24" s="1"/>
  <c r="E29" i="34"/>
  <c r="Y117" i="24" s="1"/>
  <c r="D29" i="34"/>
  <c r="Y81" i="24" s="1"/>
  <c r="C29" i="34"/>
  <c r="Y45" i="24" s="1"/>
  <c r="B29" i="34"/>
  <c r="Y9" i="24" s="1"/>
  <c r="F18" i="34"/>
  <c r="Y152" i="24" s="1"/>
  <c r="E18" i="34"/>
  <c r="Y116" i="24" s="1"/>
  <c r="D18" i="34"/>
  <c r="Y80" i="24" s="1"/>
  <c r="C18" i="34"/>
  <c r="Y44" i="24" s="1"/>
  <c r="B18" i="34"/>
  <c r="F15" i="34"/>
  <c r="E15" i="34"/>
  <c r="D15" i="34"/>
  <c r="C15" i="34"/>
  <c r="C8" i="34" s="1"/>
  <c r="Y43" i="24" s="1"/>
  <c r="B15" i="34"/>
  <c r="F9" i="34"/>
  <c r="E9" i="34"/>
  <c r="D9" i="34"/>
  <c r="D8" i="34" s="1"/>
  <c r="C9" i="34"/>
  <c r="B9" i="34"/>
  <c r="F8" i="34"/>
  <c r="Y151" i="24" s="1"/>
  <c r="E8" i="34"/>
  <c r="B8" i="34"/>
  <c r="Y7" i="24" s="1"/>
  <c r="F34" i="33"/>
  <c r="X154" i="24" s="1"/>
  <c r="E34" i="33"/>
  <c r="X118" i="24" s="1"/>
  <c r="D34" i="33"/>
  <c r="X82" i="24" s="1"/>
  <c r="C34" i="33"/>
  <c r="X46" i="24" s="1"/>
  <c r="B34" i="33"/>
  <c r="X10" i="24" s="1"/>
  <c r="F29" i="33"/>
  <c r="X153" i="24" s="1"/>
  <c r="E29" i="33"/>
  <c r="X117" i="24" s="1"/>
  <c r="D29" i="33"/>
  <c r="X81" i="24" s="1"/>
  <c r="C29" i="33"/>
  <c r="X45" i="24" s="1"/>
  <c r="B29" i="33"/>
  <c r="X9" i="24" s="1"/>
  <c r="F18" i="33"/>
  <c r="X152" i="24" s="1"/>
  <c r="E18" i="33"/>
  <c r="X116" i="24" s="1"/>
  <c r="D18" i="33"/>
  <c r="X80" i="24" s="1"/>
  <c r="C18" i="33"/>
  <c r="X44" i="24" s="1"/>
  <c r="B18" i="33"/>
  <c r="X8" i="24" s="1"/>
  <c r="F15" i="33"/>
  <c r="E15" i="33"/>
  <c r="D15" i="33"/>
  <c r="D8" i="33" s="1"/>
  <c r="C15" i="33"/>
  <c r="B15" i="33"/>
  <c r="B8" i="33" s="1"/>
  <c r="X7" i="24" s="1"/>
  <c r="F9" i="33"/>
  <c r="E9" i="33"/>
  <c r="D9" i="33"/>
  <c r="C9" i="33"/>
  <c r="B9" i="33"/>
  <c r="E8" i="33"/>
  <c r="F34" i="32"/>
  <c r="Z154" i="24" s="1"/>
  <c r="E34" i="32"/>
  <c r="Z118" i="24" s="1"/>
  <c r="D34" i="32"/>
  <c r="Z82" i="24" s="1"/>
  <c r="C34" i="32"/>
  <c r="Z46" i="24" s="1"/>
  <c r="B34" i="32"/>
  <c r="Z10" i="24" s="1"/>
  <c r="F29" i="32"/>
  <c r="Z153" i="24" s="1"/>
  <c r="E29" i="32"/>
  <c r="Z117" i="24" s="1"/>
  <c r="D29" i="32"/>
  <c r="Z81" i="24" s="1"/>
  <c r="C29" i="32"/>
  <c r="Z45" i="24" s="1"/>
  <c r="B29" i="32"/>
  <c r="Z9" i="24" s="1"/>
  <c r="F18" i="32"/>
  <c r="Z152" i="24" s="1"/>
  <c r="E18" i="32"/>
  <c r="Z116" i="24" s="1"/>
  <c r="D18" i="32"/>
  <c r="Z80" i="24" s="1"/>
  <c r="C18" i="32"/>
  <c r="Z44" i="24" s="1"/>
  <c r="B18" i="32"/>
  <c r="Z8" i="24" s="1"/>
  <c r="F15" i="32"/>
  <c r="E15" i="32"/>
  <c r="D15" i="32"/>
  <c r="C15" i="32"/>
  <c r="B15" i="32"/>
  <c r="F9" i="32"/>
  <c r="E9" i="32"/>
  <c r="E8" i="32" s="1"/>
  <c r="D9" i="32"/>
  <c r="C9" i="32"/>
  <c r="B9" i="32"/>
  <c r="F8" i="32"/>
  <c r="B8" i="32"/>
  <c r="F34" i="31"/>
  <c r="AA154" i="24" s="1"/>
  <c r="E34" i="31"/>
  <c r="AA118" i="24" s="1"/>
  <c r="D34" i="31"/>
  <c r="AA82" i="24" s="1"/>
  <c r="C34" i="31"/>
  <c r="AA46" i="24" s="1"/>
  <c r="B34" i="31"/>
  <c r="AA10" i="24" s="1"/>
  <c r="F29" i="31"/>
  <c r="AA153" i="24" s="1"/>
  <c r="E29" i="31"/>
  <c r="AA117" i="24" s="1"/>
  <c r="D29" i="31"/>
  <c r="AA81" i="24" s="1"/>
  <c r="C29" i="31"/>
  <c r="AA45" i="24" s="1"/>
  <c r="B29" i="31"/>
  <c r="AA9" i="24" s="1"/>
  <c r="F18" i="31"/>
  <c r="AA152" i="24" s="1"/>
  <c r="E18" i="31"/>
  <c r="AA116" i="24" s="1"/>
  <c r="D18" i="31"/>
  <c r="AA80" i="24" s="1"/>
  <c r="C18" i="31"/>
  <c r="AA44" i="24" s="1"/>
  <c r="B18" i="31"/>
  <c r="AA8" i="24" s="1"/>
  <c r="F15" i="31"/>
  <c r="E15" i="31"/>
  <c r="D15" i="31"/>
  <c r="C15" i="31"/>
  <c r="B15" i="31"/>
  <c r="B8" i="31" s="1"/>
  <c r="F9" i="31"/>
  <c r="E9" i="31"/>
  <c r="D9" i="31"/>
  <c r="D8" i="31" s="1"/>
  <c r="C9" i="31"/>
  <c r="B9" i="31"/>
  <c r="E8" i="31"/>
  <c r="F34" i="30"/>
  <c r="AB154" i="24" s="1"/>
  <c r="E34" i="30"/>
  <c r="AB118" i="24" s="1"/>
  <c r="D34" i="30"/>
  <c r="AB82" i="24" s="1"/>
  <c r="C34" i="30"/>
  <c r="AB46" i="24" s="1"/>
  <c r="B34" i="30"/>
  <c r="AB10" i="24" s="1"/>
  <c r="F29" i="30"/>
  <c r="AB153" i="24" s="1"/>
  <c r="E29" i="30"/>
  <c r="AB117" i="24" s="1"/>
  <c r="D29" i="30"/>
  <c r="AB81" i="24" s="1"/>
  <c r="C29" i="30"/>
  <c r="AB45" i="24" s="1"/>
  <c r="B29" i="30"/>
  <c r="AB9" i="24" s="1"/>
  <c r="F18" i="30"/>
  <c r="AB152" i="24" s="1"/>
  <c r="E18" i="30"/>
  <c r="AB116" i="24" s="1"/>
  <c r="D18" i="30"/>
  <c r="AB80" i="24" s="1"/>
  <c r="C18" i="30"/>
  <c r="AB44" i="24" s="1"/>
  <c r="B18" i="30"/>
  <c r="AB8" i="24" s="1"/>
  <c r="F15" i="30"/>
  <c r="E15" i="30"/>
  <c r="E8" i="30" s="1"/>
  <c r="D15" i="30"/>
  <c r="C15" i="30"/>
  <c r="B15" i="30"/>
  <c r="F9" i="30"/>
  <c r="E9" i="30"/>
  <c r="D9" i="30"/>
  <c r="D8" i="30" s="1"/>
  <c r="AB79" i="24" s="1"/>
  <c r="C9" i="30"/>
  <c r="C8" i="30" s="1"/>
  <c r="B9" i="30"/>
  <c r="F7" i="38" l="1"/>
  <c r="R43" i="24"/>
  <c r="B8" i="52"/>
  <c r="F8" i="52"/>
  <c r="D8" i="51"/>
  <c r="O7" i="24"/>
  <c r="B7" i="50"/>
  <c r="O151" i="24"/>
  <c r="F7" i="50"/>
  <c r="E7" i="49"/>
  <c r="M79" i="24"/>
  <c r="D7" i="48"/>
  <c r="M7" i="24"/>
  <c r="E8" i="47"/>
  <c r="B7" i="43"/>
  <c r="H7" i="24"/>
  <c r="F43" i="24"/>
  <c r="E7" i="24"/>
  <c r="C8" i="55"/>
  <c r="C7" i="55" s="1"/>
  <c r="E8" i="54"/>
  <c r="B8" i="54"/>
  <c r="F8" i="54"/>
  <c r="F7" i="54" s="1"/>
  <c r="Y47" i="24"/>
  <c r="S83" i="24"/>
  <c r="T119" i="24"/>
  <c r="W83" i="24"/>
  <c r="H47" i="24"/>
  <c r="F119" i="24"/>
  <c r="R83" i="24"/>
  <c r="J119" i="24"/>
  <c r="N119" i="24"/>
  <c r="O155" i="24"/>
  <c r="D83" i="24"/>
  <c r="E119" i="24"/>
  <c r="S119" i="24"/>
  <c r="I83" i="24"/>
  <c r="L47" i="24"/>
  <c r="B7" i="54"/>
  <c r="C7" i="24"/>
  <c r="D7" i="33"/>
  <c r="X79" i="24"/>
  <c r="X83" i="24" s="1"/>
  <c r="B7" i="35"/>
  <c r="R7" i="24"/>
  <c r="C7" i="30"/>
  <c r="AB43" i="24"/>
  <c r="AB47" i="24" s="1"/>
  <c r="B7" i="31"/>
  <c r="AA7" i="24"/>
  <c r="X115" i="24"/>
  <c r="X119" i="24" s="1"/>
  <c r="E7" i="33"/>
  <c r="R115" i="24"/>
  <c r="R119" i="24" s="1"/>
  <c r="E7" i="35"/>
  <c r="V115" i="24"/>
  <c r="V119" i="24" s="1"/>
  <c r="E7" i="39"/>
  <c r="K79" i="24"/>
  <c r="D7" i="46"/>
  <c r="N151" i="24"/>
  <c r="N155" i="24" s="1"/>
  <c r="F7" i="49"/>
  <c r="C7" i="52"/>
  <c r="Q43" i="24"/>
  <c r="Q47" i="24" s="1"/>
  <c r="D7" i="53"/>
  <c r="B79" i="24"/>
  <c r="B83" i="24" s="1"/>
  <c r="B8" i="24"/>
  <c r="B7" i="53"/>
  <c r="V47" i="24"/>
  <c r="B7" i="32"/>
  <c r="Z7" i="24"/>
  <c r="C7" i="36"/>
  <c r="S43" i="24"/>
  <c r="V151" i="24"/>
  <c r="V155" i="24" s="1"/>
  <c r="F7" i="39"/>
  <c r="I115" i="24"/>
  <c r="I119" i="24" s="1"/>
  <c r="E7" i="44"/>
  <c r="K43" i="24"/>
  <c r="K47" i="24" s="1"/>
  <c r="C7" i="46"/>
  <c r="B7" i="49"/>
  <c r="N7" i="24"/>
  <c r="AB83" i="24"/>
  <c r="D7" i="31"/>
  <c r="AA79" i="24"/>
  <c r="AA83" i="24" s="1"/>
  <c r="D8" i="32"/>
  <c r="E7" i="34"/>
  <c r="Y115" i="24"/>
  <c r="Y119" i="24" s="1"/>
  <c r="C7" i="39"/>
  <c r="G115" i="24"/>
  <c r="G119" i="24" s="1"/>
  <c r="E7" i="42"/>
  <c r="R151" i="24"/>
  <c r="R155" i="24" s="1"/>
  <c r="F7" i="35"/>
  <c r="F7" i="44"/>
  <c r="E7" i="53"/>
  <c r="B115" i="24"/>
  <c r="B119" i="24" s="1"/>
  <c r="E7" i="32"/>
  <c r="Z115" i="24"/>
  <c r="Z119" i="24" s="1"/>
  <c r="D7" i="34"/>
  <c r="Y79" i="24"/>
  <c r="Y83" i="24" s="1"/>
  <c r="B7" i="34"/>
  <c r="Y8" i="24"/>
  <c r="D7" i="35"/>
  <c r="W115" i="24"/>
  <c r="W119" i="24" s="1"/>
  <c r="E7" i="40"/>
  <c r="G79" i="24"/>
  <c r="G83" i="24" s="1"/>
  <c r="D7" i="42"/>
  <c r="G43" i="24"/>
  <c r="G47" i="24" s="1"/>
  <c r="C7" i="42"/>
  <c r="D7" i="44"/>
  <c r="B7" i="45"/>
  <c r="J7" i="24"/>
  <c r="F7" i="45"/>
  <c r="B7" i="46"/>
  <c r="C7" i="48"/>
  <c r="M43" i="24"/>
  <c r="M47" i="24" s="1"/>
  <c r="N79" i="24"/>
  <c r="N83" i="24" s="1"/>
  <c r="D7" i="49"/>
  <c r="P151" i="24"/>
  <c r="P155" i="24" s="1"/>
  <c r="F7" i="51"/>
  <c r="P115" i="24"/>
  <c r="P119" i="24" s="1"/>
  <c r="E7" i="51"/>
  <c r="W7" i="24"/>
  <c r="B43" i="24"/>
  <c r="B47" i="24" s="1"/>
  <c r="Y155" i="24"/>
  <c r="D7" i="36"/>
  <c r="S151" i="24"/>
  <c r="S155" i="24" s="1"/>
  <c r="F7" i="36"/>
  <c r="U115" i="24"/>
  <c r="U119" i="24" s="1"/>
  <c r="E7" i="38"/>
  <c r="U79" i="24"/>
  <c r="U83" i="24" s="1"/>
  <c r="D7" i="38"/>
  <c r="U43" i="24"/>
  <c r="U47" i="24" s="1"/>
  <c r="C7" i="38"/>
  <c r="B7" i="39"/>
  <c r="V7" i="24"/>
  <c r="D7" i="40"/>
  <c r="F7" i="41"/>
  <c r="B7" i="42"/>
  <c r="C7" i="44"/>
  <c r="I43" i="24"/>
  <c r="I47" i="24" s="1"/>
  <c r="J79" i="24"/>
  <c r="J83" i="24" s="1"/>
  <c r="D7" i="45"/>
  <c r="F7" i="46"/>
  <c r="L151" i="24"/>
  <c r="L155" i="24" s="1"/>
  <c r="F7" i="47"/>
  <c r="L115" i="24"/>
  <c r="L119" i="24" s="1"/>
  <c r="E7" i="47"/>
  <c r="L79" i="24"/>
  <c r="L83" i="24" s="1"/>
  <c r="D7" i="47"/>
  <c r="M83" i="24"/>
  <c r="C7" i="51"/>
  <c r="Q151" i="24"/>
  <c r="Q155" i="24" s="1"/>
  <c r="F7" i="52"/>
  <c r="Q115" i="24"/>
  <c r="Q119" i="24" s="1"/>
  <c r="E7" i="52"/>
  <c r="C7" i="56"/>
  <c r="E43" i="24"/>
  <c r="F7" i="56"/>
  <c r="F7" i="24"/>
  <c r="S7" i="24"/>
  <c r="D43" i="24"/>
  <c r="N43" i="24"/>
  <c r="N47" i="24" s="1"/>
  <c r="T43" i="24"/>
  <c r="T79" i="24"/>
  <c r="T83" i="24" s="1"/>
  <c r="D7" i="37"/>
  <c r="V79" i="24"/>
  <c r="V83" i="24" s="1"/>
  <c r="D7" i="39"/>
  <c r="I7" i="24"/>
  <c r="B7" i="44"/>
  <c r="K115" i="24"/>
  <c r="K119" i="24" s="1"/>
  <c r="E7" i="46"/>
  <c r="B7" i="47"/>
  <c r="L7" i="24"/>
  <c r="D7" i="30"/>
  <c r="C8" i="31"/>
  <c r="F7" i="32"/>
  <c r="Z151" i="24"/>
  <c r="Z155" i="24" s="1"/>
  <c r="W151" i="24"/>
  <c r="W155" i="24" s="1"/>
  <c r="F7" i="40"/>
  <c r="P79" i="24"/>
  <c r="P83" i="24" s="1"/>
  <c r="D7" i="51"/>
  <c r="Q83" i="24"/>
  <c r="C7" i="54"/>
  <c r="C43" i="24"/>
  <c r="C47" i="24" s="1"/>
  <c r="D7" i="55"/>
  <c r="C7" i="34"/>
  <c r="F7" i="34"/>
  <c r="E7" i="36"/>
  <c r="T7" i="24"/>
  <c r="B7" i="37"/>
  <c r="T151" i="24"/>
  <c r="T155" i="24" s="1"/>
  <c r="F7" i="37"/>
  <c r="B7" i="38"/>
  <c r="U155" i="24"/>
  <c r="C7" i="40"/>
  <c r="W43" i="24"/>
  <c r="W47" i="24" s="1"/>
  <c r="F79" i="24"/>
  <c r="F83" i="24" s="1"/>
  <c r="D7" i="41"/>
  <c r="F7" i="42"/>
  <c r="F7" i="43"/>
  <c r="H115" i="24"/>
  <c r="H119" i="24" s="1"/>
  <c r="E7" i="43"/>
  <c r="H79" i="24"/>
  <c r="H83" i="24" s="1"/>
  <c r="D7" i="43"/>
  <c r="C7" i="47"/>
  <c r="M151" i="24"/>
  <c r="M155" i="24" s="1"/>
  <c r="F7" i="48"/>
  <c r="M115" i="24"/>
  <c r="M119" i="24" s="1"/>
  <c r="E7" i="48"/>
  <c r="O115" i="24"/>
  <c r="O119" i="24" s="1"/>
  <c r="E7" i="50"/>
  <c r="O79" i="24"/>
  <c r="O83" i="24" s="1"/>
  <c r="D7" i="50"/>
  <c r="C7" i="50"/>
  <c r="O43" i="24"/>
  <c r="O47" i="24" s="1"/>
  <c r="B7" i="51"/>
  <c r="P7" i="24"/>
  <c r="D7" i="52"/>
  <c r="E7" i="56"/>
  <c r="J43" i="24"/>
  <c r="J47" i="24" s="1"/>
  <c r="D7" i="56"/>
  <c r="E79" i="24"/>
  <c r="E83" i="24" s="1"/>
  <c r="D47" i="24"/>
  <c r="T47" i="24"/>
  <c r="E7" i="31"/>
  <c r="AA115" i="24"/>
  <c r="AA119" i="24" s="1"/>
  <c r="K83" i="24"/>
  <c r="F7" i="53"/>
  <c r="E7" i="54"/>
  <c r="C115" i="24"/>
  <c r="C119" i="24" s="1"/>
  <c r="D8" i="54"/>
  <c r="B8" i="30"/>
  <c r="F8" i="30"/>
  <c r="E7" i="30"/>
  <c r="AB115" i="24"/>
  <c r="AB119" i="24" s="1"/>
  <c r="F8" i="31"/>
  <c r="C8" i="32"/>
  <c r="C8" i="33"/>
  <c r="B7" i="33"/>
  <c r="F8" i="33"/>
  <c r="B8" i="55"/>
  <c r="F8" i="55"/>
  <c r="E7" i="55"/>
  <c r="D115" i="24"/>
  <c r="D119" i="24" s="1"/>
  <c r="E47" i="24"/>
  <c r="F47" i="24"/>
  <c r="R47" i="24"/>
  <c r="S47" i="24"/>
  <c r="P47" i="24"/>
  <c r="C34" i="29"/>
  <c r="AC46" i="24" s="1"/>
  <c r="D34" i="29"/>
  <c r="AC82" i="24" s="1"/>
  <c r="E34" i="29"/>
  <c r="AC118" i="24" s="1"/>
  <c r="F34" i="29"/>
  <c r="AC154" i="24" s="1"/>
  <c r="C18" i="29"/>
  <c r="AC44" i="24" s="1"/>
  <c r="D18" i="29"/>
  <c r="AC80" i="24" s="1"/>
  <c r="E18" i="29"/>
  <c r="AC116" i="24" s="1"/>
  <c r="F18" i="29"/>
  <c r="AC152" i="24" s="1"/>
  <c r="C29" i="29"/>
  <c r="AC45" i="24" s="1"/>
  <c r="D29" i="29"/>
  <c r="AC81" i="24" s="1"/>
  <c r="E29" i="29"/>
  <c r="AC117" i="24" s="1"/>
  <c r="F29" i="29"/>
  <c r="AC153" i="24" s="1"/>
  <c r="E9" i="29"/>
  <c r="F9" i="29"/>
  <c r="E15" i="29"/>
  <c r="F15" i="29"/>
  <c r="B7" i="52" l="1"/>
  <c r="Q7" i="24"/>
  <c r="B7" i="55"/>
  <c r="D7" i="24"/>
  <c r="C7" i="32"/>
  <c r="Z43" i="24"/>
  <c r="Z47" i="24" s="1"/>
  <c r="F7" i="33"/>
  <c r="X151" i="24"/>
  <c r="X155" i="24" s="1"/>
  <c r="F7" i="31"/>
  <c r="AA151" i="24"/>
  <c r="AA155" i="24" s="1"/>
  <c r="B7" i="30"/>
  <c r="AB7" i="24"/>
  <c r="AB11" i="24" s="1"/>
  <c r="C7" i="31"/>
  <c r="AA43" i="24"/>
  <c r="AA47" i="24" s="1"/>
  <c r="D7" i="32"/>
  <c r="Z79" i="24"/>
  <c r="Z83" i="24" s="1"/>
  <c r="F7" i="30"/>
  <c r="AB151" i="24"/>
  <c r="AB155" i="24" s="1"/>
  <c r="D7" i="54"/>
  <c r="C79" i="24"/>
  <c r="C83" i="24" s="1"/>
  <c r="F7" i="55"/>
  <c r="C7" i="33"/>
  <c r="X43" i="24"/>
  <c r="X47" i="24" s="1"/>
  <c r="E8" i="29"/>
  <c r="F8" i="29"/>
  <c r="E7" i="29" l="1"/>
  <c r="AC115" i="24"/>
  <c r="AC119" i="24" s="1"/>
  <c r="F7" i="29"/>
  <c r="AC151" i="24"/>
  <c r="AC155" i="24" s="1"/>
  <c r="AA11" i="24"/>
  <c r="B34" i="29"/>
  <c r="AC10" i="24" s="1"/>
  <c r="B29" i="29"/>
  <c r="AC9" i="24" s="1"/>
  <c r="B18" i="29"/>
  <c r="AC8" i="24" s="1"/>
  <c r="D15" i="29"/>
  <c r="C15" i="29"/>
  <c r="B15" i="29"/>
  <c r="D9" i="29"/>
  <c r="C9" i="29"/>
  <c r="B9" i="29"/>
  <c r="D8" i="29" l="1"/>
  <c r="B8" i="29"/>
  <c r="C8" i="29"/>
  <c r="AC43" i="24" s="1"/>
  <c r="AC47" i="24" s="1"/>
  <c r="Q11" i="24"/>
  <c r="U11" i="24"/>
  <c r="Y11" i="24"/>
  <c r="B11" i="24"/>
  <c r="V11" i="24"/>
  <c r="R11" i="24"/>
  <c r="D11" i="24"/>
  <c r="N11" i="24"/>
  <c r="J11" i="24"/>
  <c r="O11" i="24"/>
  <c r="E11" i="24"/>
  <c r="F11" i="24"/>
  <c r="I11" i="24"/>
  <c r="M11" i="24"/>
  <c r="G11" i="24"/>
  <c r="W11" i="24"/>
  <c r="P11" i="24"/>
  <c r="X11" i="24"/>
  <c r="Z11" i="24"/>
  <c r="L11" i="24"/>
  <c r="B7" i="29" l="1"/>
  <c r="AC7" i="24"/>
  <c r="AC11" i="24" s="1"/>
  <c r="D7" i="29"/>
  <c r="AC79" i="24"/>
  <c r="AC83" i="24" s="1"/>
  <c r="K11" i="24"/>
  <c r="C7" i="29"/>
  <c r="C11" i="24"/>
  <c r="T11" i="24"/>
  <c r="H11" i="24"/>
  <c r="S11" i="24"/>
</calcChain>
</file>

<file path=xl/sharedStrings.xml><?xml version="1.0" encoding="utf-8"?>
<sst xmlns="http://schemas.openxmlformats.org/spreadsheetml/2006/main" count="1551" uniqueCount="85">
  <si>
    <t>CATEGORÍAS DE ACTIVIDAD</t>
  </si>
  <si>
    <t>Total Emisiones</t>
  </si>
  <si>
    <t>1. Procesado de la energía</t>
  </si>
  <si>
    <t>A.  Actividades de combustión</t>
  </si>
  <si>
    <t>1.  Industrias del Sector Energético</t>
  </si>
  <si>
    <t>2.  Industrias manufactureras y de la construcción</t>
  </si>
  <si>
    <t>3.  Transporte</t>
  </si>
  <si>
    <t>4.  Otros Sectores</t>
  </si>
  <si>
    <t>5. Otros</t>
  </si>
  <si>
    <t>B.  Emisiones fugitivas de los combustibles</t>
  </si>
  <si>
    <t>1. Combustibles sólidos</t>
  </si>
  <si>
    <t>2. Petróleo y gas natural</t>
  </si>
  <si>
    <t>2.. Procesos Industriales</t>
  </si>
  <si>
    <t>A.  Productos Minerales</t>
  </si>
  <si>
    <t>B.  Industria química</t>
  </si>
  <si>
    <t xml:space="preserve">C.  Producción metalúrgica  </t>
  </si>
  <si>
    <t>B. Gestión del estiércol</t>
  </si>
  <si>
    <t>D. Suelos agrícolas</t>
  </si>
  <si>
    <t>F.  Quema en el campo de residuos agrícolas</t>
  </si>
  <si>
    <t>A.  Depósito en vertederos</t>
  </si>
  <si>
    <t>C.  Incineración de residuos</t>
  </si>
  <si>
    <t>Año 2012</t>
  </si>
  <si>
    <t>Año 2011</t>
  </si>
  <si>
    <t>Año 2010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</si>
  <si>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</si>
  <si>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</si>
  <si>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</si>
  <si>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</si>
  <si>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</si>
  <si>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</si>
  <si>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</si>
  <si>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</si>
  <si>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</si>
  <si>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2000</t>
  </si>
  <si>
    <t>Año 1999</t>
  </si>
  <si>
    <t>Año 1998</t>
  </si>
  <si>
    <t>Año 1997</t>
  </si>
  <si>
    <t>Año 1996</t>
  </si>
  <si>
    <t>Año 1995</t>
  </si>
  <si>
    <t>Año 1994</t>
  </si>
  <si>
    <t>Año 1993</t>
  </si>
  <si>
    <t>Año 1992</t>
  </si>
  <si>
    <t>Año 1991</t>
  </si>
  <si>
    <t>Año 1990</t>
  </si>
  <si>
    <t>Total</t>
  </si>
  <si>
    <t>D.  Productos no energéticos y uso de disolventes</t>
  </si>
  <si>
    <t>3.  Agricultura</t>
  </si>
  <si>
    <t>5.  Tratamiento y eliminación de residuos</t>
  </si>
  <si>
    <t>6.  Otros</t>
  </si>
  <si>
    <t>D.  Tratmiento de aguas residuales</t>
  </si>
  <si>
    <t>B.  Tratmiento biológico de residuos sólidos</t>
  </si>
  <si>
    <t>E.  Otros</t>
  </si>
  <si>
    <t>3. Agricultura</t>
  </si>
  <si>
    <t>5. Tratamiento y eliminación de residuos</t>
  </si>
  <si>
    <t>2. Procesos Industriales y uso de productos</t>
  </si>
  <si>
    <t>Año 2013</t>
  </si>
  <si>
    <t>Año 2014</t>
  </si>
  <si>
    <t>Año 2015</t>
  </si>
  <si>
    <t>Año 2016</t>
  </si>
  <si>
    <t>Año 2017</t>
  </si>
  <si>
    <t xml:space="preserve">kt </t>
  </si>
  <si>
    <t>kt</t>
  </si>
  <si>
    <t>Emisiones: Contaminantes principales y particulas</t>
  </si>
  <si>
    <t>G. Otros usos de productos</t>
  </si>
  <si>
    <t>H.  Otros procesos industriales</t>
  </si>
  <si>
    <t>I. Procesado de madera</t>
  </si>
  <si>
    <t>J. Producción de COPs</t>
  </si>
  <si>
    <t>K. Consumo de COPs y metales pesados</t>
  </si>
  <si>
    <t>L.  Otros</t>
  </si>
  <si>
    <t>I. Otros</t>
  </si>
  <si>
    <t>EVOLUCIÓN DE LA EMISIONES POR SECTOR DE ACTIVIDAD</t>
  </si>
  <si>
    <t>COVNM</t>
  </si>
  <si>
    <r>
      <t>SOx (as SO</t>
    </r>
    <r>
      <rPr>
        <b/>
        <vertAlign val="subscript"/>
        <sz val="9"/>
        <color indexed="8"/>
        <rFont val="Times New Roman"/>
        <family val="1"/>
      </rPr>
      <t>2</t>
    </r>
    <r>
      <rPr>
        <b/>
        <sz val="9"/>
        <color indexed="8"/>
        <rFont val="Times New Roman"/>
        <family val="1"/>
      </rPr>
      <t>)</t>
    </r>
  </si>
  <si>
    <r>
      <t>NH</t>
    </r>
    <r>
      <rPr>
        <b/>
        <vertAlign val="subscript"/>
        <sz val="9"/>
        <color indexed="8"/>
        <rFont val="Times New Roman"/>
        <family val="1"/>
      </rPr>
      <t>3</t>
    </r>
  </si>
  <si>
    <r>
      <t>PM</t>
    </r>
    <r>
      <rPr>
        <b/>
        <vertAlign val="subscript"/>
        <sz val="9"/>
        <color indexed="8"/>
        <rFont val="Times New Roman"/>
        <family val="1"/>
      </rPr>
      <t>2,5</t>
    </r>
  </si>
  <si>
    <r>
      <t>NOx (as NO</t>
    </r>
    <r>
      <rPr>
        <b/>
        <vertAlign val="subscript"/>
        <sz val="9"/>
        <color indexed="8"/>
        <rFont val="Times New Roman"/>
        <family val="1"/>
      </rPr>
      <t>2</t>
    </r>
    <r>
      <rPr>
        <b/>
        <sz val="9"/>
        <color indexed="8"/>
        <rFont val="Times New Roman"/>
        <family val="1"/>
      </rPr>
      <t>)</t>
    </r>
  </si>
  <si>
    <r>
      <t>NOx (as NO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) </t>
    </r>
  </si>
  <si>
    <r>
      <t>SOx (as SO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</si>
  <si>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NH</t>
    </r>
    <r>
      <rPr>
        <b/>
        <vertAlign val="subscript"/>
        <sz val="10"/>
        <rFont val="Arial"/>
        <family val="2"/>
      </rPr>
      <t>3</t>
    </r>
  </si>
  <si>
    <r>
      <t>PM</t>
    </r>
    <r>
      <rPr>
        <b/>
        <vertAlign val="subscript"/>
        <sz val="10"/>
        <rFont val="Arial"/>
        <family val="2"/>
      </rPr>
      <t>2,5</t>
    </r>
  </si>
  <si>
    <t>Año 2018</t>
  </si>
  <si>
    <t>Año 2019</t>
  </si>
  <si>
    <t>Año 2020</t>
  </si>
  <si>
    <t>CONTAMINANTES ATMOSFÉRICOS</t>
  </si>
  <si>
    <t>Asturias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</si>
</sst>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0"/>
      <name val="Arial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sz val="12"/>
      <color indexed="8"/>
      <name val="Times New Roman"/>
      <family val="1"/>
    </font>
    <font>
      <sz val="10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b/>
      <vertAlign val="subscript"/>
      <sz val="9"/>
      <color indexed="8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b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0">
    <xf numFmtId="0" fontId="0" fillId="0" borderId="0"/>
    <xf numFmtId="49" fontId="2" fillId="0" borderId="1" applyNumberFormat="0" applyFont="0" applyFill="0" applyBorder="0" applyProtection="0">
      <alignment horizontal="left" vertical="center" indent="5"/>
    </xf>
    <xf numFmtId="4" fontId="3" fillId="0" borderId="2" applyFill="0" applyBorder="0" applyProtection="0">
      <alignment horizontal="right" vertical="center"/>
    </xf>
    <xf numFmtId="0" fontId="4" fillId="0" borderId="0" applyNumberFormat="0" applyFill="0" applyBorder="0" applyAlignment="0" applyProtection="0"/>
    <xf numFmtId="4" fontId="2" fillId="0" borderId="3" applyFill="0" applyBorder="0" applyProtection="0">
      <alignment horizontal="right" vertical="center"/>
    </xf>
    <xf numFmtId="49" fontId="3" fillId="0" borderId="3" applyNumberFormat="0" applyFill="0" applyBorder="0" applyProtection="0">
      <alignment horizontal="left" vertical="center"/>
    </xf>
    <xf numFmtId="0" fontId="2" fillId="0" borderId="3" applyNumberFormat="0" applyFill="0" applyAlignment="0" applyProtection="0"/>
    <xf numFmtId="0" fontId="5" fillId="2" borderId="0" applyNumberFormat="0" applyFont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3" applyFont="1"/>
    <xf numFmtId="0" fontId="2" fillId="0" borderId="0" xfId="8"/>
    <xf numFmtId="2" fontId="6" fillId="0" borderId="0" xfId="8" applyNumberFormat="1" applyFont="1" applyFill="1"/>
    <xf numFmtId="0" fontId="7" fillId="0" borderId="0" xfId="8" applyFont="1" applyBorder="1" applyAlignment="1">
      <alignment horizontal="right"/>
    </xf>
    <xf numFmtId="0" fontId="4" fillId="0" borderId="0" xfId="3"/>
    <xf numFmtId="0" fontId="2" fillId="0" borderId="0" xfId="8" applyBorder="1" applyAlignment="1">
      <alignment horizontal="right"/>
    </xf>
    <xf numFmtId="2" fontId="9" fillId="0" borderId="0" xfId="8" applyNumberFormat="1" applyFont="1" applyFill="1"/>
    <xf numFmtId="2" fontId="10" fillId="0" borderId="4" xfId="8" applyNumberFormat="1" applyFont="1" applyFill="1" applyBorder="1" applyAlignment="1">
      <alignment vertical="top"/>
    </xf>
    <xf numFmtId="2" fontId="10" fillId="0" borderId="7" xfId="8" applyNumberFormat="1" applyFont="1" applyFill="1" applyBorder="1" applyAlignment="1">
      <alignment horizontal="left" vertical="top"/>
    </xf>
    <xf numFmtId="2" fontId="10" fillId="0" borderId="8" xfId="8" applyNumberFormat="1" applyFont="1" applyFill="1" applyBorder="1"/>
    <xf numFmtId="4" fontId="3" fillId="0" borderId="9" xfId="2" applyFill="1" applyBorder="1">
      <alignment horizontal="right" vertical="center"/>
    </xf>
    <xf numFmtId="4" fontId="3" fillId="0" borderId="10" xfId="2" applyFill="1" applyBorder="1">
      <alignment horizontal="right" vertical="center"/>
    </xf>
    <xf numFmtId="2" fontId="10" fillId="0" borderId="11" xfId="8" applyNumberFormat="1" applyFont="1" applyFill="1" applyBorder="1" applyAlignment="1">
      <alignment vertical="center"/>
    </xf>
    <xf numFmtId="4" fontId="3" fillId="0" borderId="2" xfId="2" applyFill="1" applyBorder="1">
      <alignment horizontal="right" vertical="center"/>
    </xf>
    <xf numFmtId="4" fontId="3" fillId="0" borderId="6" xfId="2" applyFill="1" applyBorder="1">
      <alignment horizontal="right" vertical="center"/>
    </xf>
    <xf numFmtId="2" fontId="8" fillId="0" borderId="1" xfId="8" applyNumberFormat="1" applyFont="1" applyFill="1" applyBorder="1" applyAlignment="1">
      <alignment horizontal="left" vertical="center" indent="2"/>
    </xf>
    <xf numFmtId="4" fontId="2" fillId="0" borderId="2" xfId="4" applyFill="1" applyBorder="1">
      <alignment horizontal="right" vertical="center"/>
    </xf>
    <xf numFmtId="4" fontId="2" fillId="0" borderId="12" xfId="4" applyFill="1" applyBorder="1">
      <alignment horizontal="right" vertical="center"/>
    </xf>
    <xf numFmtId="49" fontId="8" fillId="0" borderId="1" xfId="1" applyFont="1" applyFill="1" applyBorder="1" applyAlignment="1">
      <alignment horizontal="left" vertical="center" indent="4"/>
    </xf>
    <xf numFmtId="4" fontId="2" fillId="0" borderId="3" xfId="4" applyFill="1" applyBorder="1">
      <alignment horizontal="right" vertical="center"/>
    </xf>
    <xf numFmtId="4" fontId="2" fillId="0" borderId="13" xfId="4" applyFill="1" applyBorder="1">
      <alignment horizontal="right" vertical="center"/>
    </xf>
    <xf numFmtId="4" fontId="2" fillId="0" borderId="3" xfId="4" applyFont="1" applyFill="1" applyBorder="1">
      <alignment horizontal="right" vertical="center"/>
    </xf>
    <xf numFmtId="49" fontId="8" fillId="0" borderId="14" xfId="1" applyFont="1" applyFill="1" applyBorder="1" applyAlignment="1">
      <alignment horizontal="left" vertical="center" indent="4"/>
    </xf>
    <xf numFmtId="4" fontId="2" fillId="0" borderId="15" xfId="4" applyFill="1" applyBorder="1">
      <alignment horizontal="right" vertical="center"/>
    </xf>
    <xf numFmtId="4" fontId="2" fillId="0" borderId="16" xfId="4" applyFill="1" applyBorder="1">
      <alignment horizontal="right" vertical="center"/>
    </xf>
    <xf numFmtId="4" fontId="3" fillId="0" borderId="5" xfId="2" applyFill="1" applyBorder="1">
      <alignment horizontal="right" vertical="center"/>
    </xf>
    <xf numFmtId="2" fontId="8" fillId="0" borderId="14" xfId="8" applyNumberFormat="1" applyFont="1" applyFill="1" applyBorder="1" applyAlignment="1">
      <alignment horizontal="left" vertical="center" indent="2"/>
    </xf>
    <xf numFmtId="2" fontId="10" fillId="0" borderId="17" xfId="8" applyNumberFormat="1" applyFont="1" applyFill="1" applyBorder="1" applyAlignment="1">
      <alignment vertical="center"/>
    </xf>
    <xf numFmtId="4" fontId="3" fillId="0" borderId="18" xfId="2" applyFill="1" applyBorder="1">
      <alignment horizontal="right" vertical="center"/>
    </xf>
    <xf numFmtId="4" fontId="2" fillId="0" borderId="3" xfId="4" applyFill="1" applyBorder="1" applyProtection="1">
      <alignment horizontal="right" vertical="center"/>
      <protection locked="0"/>
    </xf>
    <xf numFmtId="4" fontId="3" fillId="0" borderId="19" xfId="2" applyFill="1" applyBorder="1">
      <alignment horizontal="right" vertical="center"/>
    </xf>
    <xf numFmtId="0" fontId="12" fillId="0" borderId="0" xfId="0" applyFont="1"/>
    <xf numFmtId="0" fontId="13" fillId="0" borderId="0" xfId="0" applyFont="1"/>
    <xf numFmtId="0" fontId="13" fillId="3" borderId="20" xfId="0" applyFont="1" applyFill="1" applyBorder="1"/>
    <xf numFmtId="0" fontId="13" fillId="3" borderId="17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0" fillId="3" borderId="22" xfId="0" applyFill="1" applyBorder="1"/>
    <xf numFmtId="164" fontId="1" fillId="0" borderId="23" xfId="9" applyNumberFormat="1" applyBorder="1"/>
    <xf numFmtId="164" fontId="1" fillId="0" borderId="24" xfId="9" applyNumberFormat="1" applyBorder="1"/>
    <xf numFmtId="164" fontId="1" fillId="0" borderId="25" xfId="9" applyNumberFormat="1" applyBorder="1"/>
    <xf numFmtId="0" fontId="13" fillId="3" borderId="26" xfId="0" applyFont="1" applyFill="1" applyBorder="1"/>
    <xf numFmtId="164" fontId="13" fillId="4" borderId="17" xfId="9" applyNumberFormat="1" applyFont="1" applyFill="1" applyBorder="1"/>
    <xf numFmtId="164" fontId="13" fillId="4" borderId="19" xfId="9" applyNumberFormat="1" applyFont="1" applyFill="1" applyBorder="1"/>
    <xf numFmtId="164" fontId="13" fillId="4" borderId="21" xfId="9" applyNumberFormat="1" applyFont="1" applyFill="1" applyBorder="1"/>
    <xf numFmtId="0" fontId="14" fillId="3" borderId="27" xfId="0" applyFont="1" applyFill="1" applyBorder="1"/>
    <xf numFmtId="0" fontId="14" fillId="3" borderId="28" xfId="0" applyFont="1" applyFill="1" applyBorder="1"/>
    <xf numFmtId="2" fontId="10" fillId="0" borderId="5" xfId="8" applyNumberFormat="1" applyFont="1" applyFill="1" applyBorder="1" applyAlignment="1">
      <alignment horizontal="center" vertical="center"/>
    </xf>
    <xf numFmtId="2" fontId="10" fillId="0" borderId="29" xfId="8" applyNumberFormat="1" applyFont="1" applyFill="1" applyBorder="1" applyAlignment="1">
      <alignment horizontal="center" vertical="center"/>
    </xf>
    <xf numFmtId="2" fontId="10" fillId="0" borderId="30" xfId="8" applyNumberFormat="1" applyFont="1" applyFill="1" applyBorder="1" applyAlignment="1">
      <alignment horizontal="center" vertical="center"/>
    </xf>
    <xf numFmtId="2" fontId="10" fillId="0" borderId="6" xfId="8" applyNumberFormat="1" applyFont="1" applyFill="1" applyBorder="1" applyAlignment="1">
      <alignment horizontal="center" vertical="center"/>
    </xf>
    <xf numFmtId="2" fontId="10" fillId="0" borderId="31" xfId="8" applyNumberFormat="1" applyFont="1" applyFill="1" applyBorder="1" applyAlignment="1">
      <alignment horizontal="center" vertical="center"/>
    </xf>
    <xf numFmtId="4" fontId="3" fillId="0" borderId="12" xfId="2" applyFill="1" applyBorder="1">
      <alignment horizontal="right" vertical="center"/>
    </xf>
    <xf numFmtId="4" fontId="2" fillId="0" borderId="13" xfId="4" applyFill="1" applyBorder="1" applyProtection="1">
      <alignment horizontal="right" vertical="center"/>
      <protection locked="0"/>
    </xf>
    <xf numFmtId="2" fontId="10" fillId="0" borderId="1" xfId="8" applyNumberFormat="1" applyFont="1" applyFill="1" applyBorder="1" applyAlignment="1">
      <alignment horizontal="left" vertical="center" indent="2"/>
    </xf>
    <xf numFmtId="4" fontId="3" fillId="0" borderId="2" xfId="4" applyFont="1" applyFill="1" applyBorder="1">
      <alignment horizontal="right" vertical="center"/>
    </xf>
    <xf numFmtId="4" fontId="3" fillId="0" borderId="12" xfId="4" applyFont="1" applyFill="1" applyBorder="1">
      <alignment horizontal="right" vertical="center"/>
    </xf>
    <xf numFmtId="4" fontId="3" fillId="0" borderId="3" xfId="4" applyFont="1" applyFill="1" applyBorder="1">
      <alignment horizontal="right" vertical="center"/>
    </xf>
    <xf numFmtId="4" fontId="3" fillId="0" borderId="13" xfId="4" applyFont="1" applyFill="1" applyBorder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13" fillId="3" borderId="32" xfId="0" applyFont="1" applyFill="1" applyBorder="1" applyAlignment="1">
      <alignment horizontal="center"/>
    </xf>
    <xf numFmtId="164" fontId="1" fillId="0" borderId="33" xfId="9" applyNumberFormat="1" applyBorder="1"/>
    <xf numFmtId="164" fontId="1" fillId="5" borderId="23" xfId="9" applyNumberFormat="1" applyFill="1" applyBorder="1"/>
    <xf numFmtId="164" fontId="1" fillId="5" borderId="24" xfId="9" applyNumberFormat="1" applyFill="1" applyBorder="1"/>
    <xf numFmtId="164" fontId="1" fillId="5" borderId="25" xfId="9" applyNumberFormat="1" applyFill="1" applyBorder="1"/>
    <xf numFmtId="164" fontId="13" fillId="5" borderId="17" xfId="9" applyNumberFormat="1" applyFont="1" applyFill="1" applyBorder="1"/>
    <xf numFmtId="164" fontId="13" fillId="5" borderId="19" xfId="9" applyNumberFormat="1" applyFont="1" applyFill="1" applyBorder="1"/>
  </cellXfs>
  <cellStyles count="10">
    <cellStyle name="5x indented GHG Textfiels" xfId="1"/>
    <cellStyle name="Bold GHG Numbers (0.00)" xfId="2"/>
    <cellStyle name="Headline" xfId="3"/>
    <cellStyle name="Normal" xfId="0" builtinId="0"/>
    <cellStyle name="Normal GHG Numbers (0.00)" xfId="4"/>
    <cellStyle name="Normal GHG Textfiels Bold" xfId="5"/>
    <cellStyle name="Normal GHG whole table" xfId="6"/>
    <cellStyle name="Normal GHG-Shade" xfId="7"/>
    <cellStyle name="Normal_Common Reporting Format V1.01" xfId="8"/>
    <cellStyle name="Porcentaje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Evolución de las emisiones de NO</a:t>
            </a:r>
            <a:r>
              <a:rPr lang="es-ES" sz="140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x</a:t>
            </a:r>
            <a:r>
              <a:rPr lang="es-E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c:rich>
      </c:tx>
      <c:layout>
        <c:manualLayout>
          <c:xMode val="edge"/>
          <c:yMode val="edge"/>
          <c:x val="0.25029225734439897"/>
          <c:y val="3.05020042429336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45767415841752"/>
          <c:y val="0.14815309298331583"/>
          <c:w val="0.84644294832250133"/>
          <c:h val="0.61004214757835928"/>
        </c:manualLayout>
      </c:layout>
      <c:areaChart>
        <c:grouping val="stacked"/>
        <c:varyColors val="0"/>
        <c:ser>
          <c:idx val="1"/>
          <c:order val="0"/>
          <c:tx>
            <c:strRef>
              <c:f>'Gráficos evolución'!$A$7</c:f>
              <c:strCache>
                <c:ptCount val="1"/>
                <c:pt idx="0">
                  <c:v>1. Procesado de la energía</c:v>
                </c:pt>
              </c:strCache>
            </c:strRef>
          </c:tx>
          <c:spPr>
            <a:solidFill>
              <a:srgbClr val="FFFF00"/>
            </a:solidFill>
            <a:ln w="12700">
              <a:noFill/>
              <a:prstDash val="solid"/>
            </a:ln>
          </c:spPr>
          <c:cat>
            <c:numRef>
              <c:f>'Gráficos evolución'!$B$6:$AF$6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'Gráficos evolución'!$B$7:$AF$7</c:f>
              <c:numCache>
                <c:formatCode>#,##0.0</c:formatCode>
                <c:ptCount val="31"/>
                <c:pt idx="0">
                  <c:v>83.553323612485372</c:v>
                </c:pt>
                <c:pt idx="1">
                  <c:v>82.009072395753265</c:v>
                </c:pt>
                <c:pt idx="2">
                  <c:v>83.878454290351399</c:v>
                </c:pt>
                <c:pt idx="3">
                  <c:v>78.778663132367441</c:v>
                </c:pt>
                <c:pt idx="4">
                  <c:v>81.535536872949365</c:v>
                </c:pt>
                <c:pt idx="5">
                  <c:v>87.050915560417494</c:v>
                </c:pt>
                <c:pt idx="6">
                  <c:v>68.665902045607368</c:v>
                </c:pt>
                <c:pt idx="7">
                  <c:v>76.966884261600029</c:v>
                </c:pt>
                <c:pt idx="8">
                  <c:v>75.694260232247615</c:v>
                </c:pt>
                <c:pt idx="9">
                  <c:v>83.957854109964373</c:v>
                </c:pt>
                <c:pt idx="10">
                  <c:v>87.088408849635215</c:v>
                </c:pt>
                <c:pt idx="11">
                  <c:v>77.852387255207802</c:v>
                </c:pt>
                <c:pt idx="12">
                  <c:v>86.541795863153212</c:v>
                </c:pt>
                <c:pt idx="13">
                  <c:v>83.834072123043413</c:v>
                </c:pt>
                <c:pt idx="14">
                  <c:v>83.731998533535574</c:v>
                </c:pt>
                <c:pt idx="15">
                  <c:v>88.131613287491533</c:v>
                </c:pt>
                <c:pt idx="16">
                  <c:v>74.323128001319475</c:v>
                </c:pt>
                <c:pt idx="17">
                  <c:v>79.374055377798541</c:v>
                </c:pt>
                <c:pt idx="18">
                  <c:v>50.571170109332769</c:v>
                </c:pt>
                <c:pt idx="19">
                  <c:v>42.966218821509521</c:v>
                </c:pt>
                <c:pt idx="20">
                  <c:v>37.829261784409681</c:v>
                </c:pt>
                <c:pt idx="21">
                  <c:v>42.582822374344779</c:v>
                </c:pt>
                <c:pt idx="22">
                  <c:v>46.932603389474082</c:v>
                </c:pt>
                <c:pt idx="23">
                  <c:v>42.962871470329731</c:v>
                </c:pt>
                <c:pt idx="24">
                  <c:v>43.975160722591717</c:v>
                </c:pt>
                <c:pt idx="25">
                  <c:v>51.631895573521405</c:v>
                </c:pt>
                <c:pt idx="26">
                  <c:v>39.562918199127019</c:v>
                </c:pt>
                <c:pt idx="27">
                  <c:v>36.028280825085687</c:v>
                </c:pt>
                <c:pt idx="28">
                  <c:v>30.881236697450507</c:v>
                </c:pt>
                <c:pt idx="29">
                  <c:v>26.939707554653403</c:v>
                </c:pt>
                <c:pt idx="30">
                  <c:v>21.608532442395017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94-4ABF-BB83-3A8DA8D4BFC4}"/>
            </c:ext>
          </c:extLst>
        </c:ser>
        <c:ser>
          <c:idx val="3"/>
          <c:order val="1"/>
          <c:tx>
            <c:strRef>
              <c:f>'Gráficos evolución'!$A$8</c:f>
              <c:strCache>
                <c:ptCount val="1"/>
                <c:pt idx="0">
                  <c:v>2. Procesos Industriales y uso de productos</c:v>
                </c:pt>
              </c:strCache>
            </c:strRef>
          </c:tx>
          <c:spPr>
            <a:solidFill>
              <a:schemeClr val="accent1"/>
            </a:solidFill>
            <a:ln w="12700">
              <a:noFill/>
              <a:prstDash val="solid"/>
            </a:ln>
          </c:spPr>
          <c:cat>
            <c:numRef>
              <c:f>'Gráficos evolución'!$B$6:$AF$6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'Gráficos evolución'!$B$8:$AF$8</c:f>
              <c:numCache>
                <c:formatCode>#,##0.0</c:formatCode>
                <c:ptCount val="31"/>
                <c:pt idx="0">
                  <c:v>2.5895317988580002</c:v>
                </c:pt>
                <c:pt idx="1">
                  <c:v>2.5546428845615603</c:v>
                </c:pt>
                <c:pt idx="2">
                  <c:v>1.9096723783466087</c:v>
                </c:pt>
                <c:pt idx="3">
                  <c:v>1.6892629235324821</c:v>
                </c:pt>
                <c:pt idx="4">
                  <c:v>1.7542467897693581</c:v>
                </c:pt>
                <c:pt idx="5">
                  <c:v>1.9529555067591702</c:v>
                </c:pt>
                <c:pt idx="6">
                  <c:v>1.7396105347899922</c:v>
                </c:pt>
                <c:pt idx="7">
                  <c:v>1.4396748159495352</c:v>
                </c:pt>
                <c:pt idx="8">
                  <c:v>0.87365704740831207</c:v>
                </c:pt>
                <c:pt idx="9">
                  <c:v>0.85083653023472006</c:v>
                </c:pt>
                <c:pt idx="10">
                  <c:v>0.72183236994770406</c:v>
                </c:pt>
                <c:pt idx="11">
                  <c:v>0.45208216646400001</c:v>
                </c:pt>
                <c:pt idx="12">
                  <c:v>0.53999911541500001</c:v>
                </c:pt>
                <c:pt idx="13">
                  <c:v>0.52666090320500003</c:v>
                </c:pt>
                <c:pt idx="14">
                  <c:v>0.45539608171899998</c:v>
                </c:pt>
                <c:pt idx="15">
                  <c:v>0.30530175999999998</c:v>
                </c:pt>
                <c:pt idx="16">
                  <c:v>0.24389878200000001</c:v>
                </c:pt>
                <c:pt idx="17">
                  <c:v>0.19443278628000002</c:v>
                </c:pt>
                <c:pt idx="18">
                  <c:v>0.21812688899999999</c:v>
                </c:pt>
                <c:pt idx="19">
                  <c:v>0.54110714378790004</c:v>
                </c:pt>
                <c:pt idx="20">
                  <c:v>0.64350164678999999</c:v>
                </c:pt>
                <c:pt idx="21">
                  <c:v>0.65687281292708</c:v>
                </c:pt>
                <c:pt idx="22">
                  <c:v>0.62851001464300005</c:v>
                </c:pt>
                <c:pt idx="23">
                  <c:v>0.63387035827799998</c:v>
                </c:pt>
                <c:pt idx="24">
                  <c:v>0.61797893241500002</c:v>
                </c:pt>
                <c:pt idx="25">
                  <c:v>0.62744352236470002</c:v>
                </c:pt>
                <c:pt idx="26">
                  <c:v>0.66937879534191902</c:v>
                </c:pt>
                <c:pt idx="27">
                  <c:v>0.68988233481738004</c:v>
                </c:pt>
                <c:pt idx="28">
                  <c:v>0.69183764350914001</c:v>
                </c:pt>
                <c:pt idx="29">
                  <c:v>0.56098689609558994</c:v>
                </c:pt>
                <c:pt idx="30">
                  <c:v>0.65755209466081999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94-4ABF-BB83-3A8DA8D4BFC4}"/>
            </c:ext>
          </c:extLst>
        </c:ser>
        <c:ser>
          <c:idx val="4"/>
          <c:order val="2"/>
          <c:tx>
            <c:strRef>
              <c:f>'Gráficos evolución'!$A$9</c:f>
              <c:strCache>
                <c:ptCount val="1"/>
                <c:pt idx="0">
                  <c:v>3. Agricultura</c:v>
                </c:pt>
              </c:strCache>
            </c:strRef>
          </c:tx>
          <c:spPr>
            <a:solidFill>
              <a:srgbClr val="993366"/>
            </a:solidFill>
            <a:ln w="12700">
              <a:noFill/>
              <a:prstDash val="solid"/>
            </a:ln>
          </c:spPr>
          <c:cat>
            <c:numRef>
              <c:f>'Gráficos evolución'!$B$6:$AF$6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'Gráficos evolución'!$B$9:$AF$9</c:f>
              <c:numCache>
                <c:formatCode>#,##0.0</c:formatCode>
                <c:ptCount val="31"/>
                <c:pt idx="0">
                  <c:v>1.685419086</c:v>
                </c:pt>
                <c:pt idx="1">
                  <c:v>1.614153714</c:v>
                </c:pt>
                <c:pt idx="2">
                  <c:v>1.5459479330000001</c:v>
                </c:pt>
                <c:pt idx="3">
                  <c:v>1.5626539279999998</c:v>
                </c:pt>
                <c:pt idx="4">
                  <c:v>1.607893657</c:v>
                </c:pt>
                <c:pt idx="5">
                  <c:v>1.5922735240000001</c:v>
                </c:pt>
                <c:pt idx="6">
                  <c:v>1.7229794029999999</c:v>
                </c:pt>
                <c:pt idx="7">
                  <c:v>1.7441593719999999</c:v>
                </c:pt>
                <c:pt idx="8">
                  <c:v>1.7467129839999997</c:v>
                </c:pt>
                <c:pt idx="9">
                  <c:v>1.750254907</c:v>
                </c:pt>
                <c:pt idx="10">
                  <c:v>1.7070205099999998</c:v>
                </c:pt>
                <c:pt idx="11">
                  <c:v>1.7171200409999998</c:v>
                </c:pt>
                <c:pt idx="12">
                  <c:v>1.6050913249999998</c:v>
                </c:pt>
                <c:pt idx="13">
                  <c:v>1.573863443</c:v>
                </c:pt>
                <c:pt idx="14">
                  <c:v>1.5098172779999999</c:v>
                </c:pt>
                <c:pt idx="15">
                  <c:v>1.4715299110000002</c:v>
                </c:pt>
                <c:pt idx="16">
                  <c:v>1.3773493219999999</c:v>
                </c:pt>
                <c:pt idx="17">
                  <c:v>1.3740822129999999</c:v>
                </c:pt>
                <c:pt idx="18">
                  <c:v>1.305323641</c:v>
                </c:pt>
                <c:pt idx="19">
                  <c:v>1.3088755050000001</c:v>
                </c:pt>
                <c:pt idx="20">
                  <c:v>1.4683414989999999</c:v>
                </c:pt>
                <c:pt idx="21">
                  <c:v>1.450329457</c:v>
                </c:pt>
                <c:pt idx="22">
                  <c:v>1.429925146</c:v>
                </c:pt>
                <c:pt idx="23">
                  <c:v>1.4230639200000001</c:v>
                </c:pt>
                <c:pt idx="24">
                  <c:v>1.4257813830000001</c:v>
                </c:pt>
                <c:pt idx="25">
                  <c:v>1.4459206069999999</c:v>
                </c:pt>
                <c:pt idx="26">
                  <c:v>1.4515776909999998</c:v>
                </c:pt>
                <c:pt idx="27">
                  <c:v>1.4397561050000001</c:v>
                </c:pt>
                <c:pt idx="28">
                  <c:v>1.4391522680000002</c:v>
                </c:pt>
                <c:pt idx="29">
                  <c:v>1.4386546020000002</c:v>
                </c:pt>
                <c:pt idx="30">
                  <c:v>1.4481311410000002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94-4ABF-BB83-3A8DA8D4BFC4}"/>
            </c:ext>
          </c:extLst>
        </c:ser>
        <c:ser>
          <c:idx val="2"/>
          <c:order val="3"/>
          <c:tx>
            <c:strRef>
              <c:f>'Gráficos evolución'!$A$10</c:f>
              <c:strCache>
                <c:ptCount val="1"/>
                <c:pt idx="0">
                  <c:v>5. Tratamiento y eliminación de residuos</c:v>
                </c:pt>
              </c:strCache>
            </c:strRef>
          </c:tx>
          <c:spPr>
            <a:ln>
              <a:noFill/>
            </a:ln>
          </c:spPr>
          <c:cat>
            <c:numRef>
              <c:f>'Gráficos evolución'!$B$6:$AF$6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'Gráficos evolución'!$B$10:$AF$10</c:f>
              <c:numCache>
                <c:formatCode>#,##0.0</c:formatCode>
                <c:ptCount val="31"/>
                <c:pt idx="0">
                  <c:v>1.4188397E-2</c:v>
                </c:pt>
                <c:pt idx="1">
                  <c:v>3.7532403999999998E-2</c:v>
                </c:pt>
                <c:pt idx="2">
                  <c:v>1.1663627999999999E-2</c:v>
                </c:pt>
                <c:pt idx="3">
                  <c:v>3.6331244999999998E-2</c:v>
                </c:pt>
                <c:pt idx="4">
                  <c:v>1.4522643E-2</c:v>
                </c:pt>
                <c:pt idx="5">
                  <c:v>3.5393239E-2</c:v>
                </c:pt>
                <c:pt idx="6">
                  <c:v>1.7854304000000001E-2</c:v>
                </c:pt>
                <c:pt idx="7">
                  <c:v>3.8053185000000003E-2</c:v>
                </c:pt>
                <c:pt idx="8">
                  <c:v>1.0847624999999998E-2</c:v>
                </c:pt>
                <c:pt idx="9">
                  <c:v>3.3950079000000001E-2</c:v>
                </c:pt>
                <c:pt idx="10">
                  <c:v>1.0130069E-2</c:v>
                </c:pt>
                <c:pt idx="11">
                  <c:v>3.8569835999999996E-2</c:v>
                </c:pt>
                <c:pt idx="12">
                  <c:v>1.2327478000000001E-2</c:v>
                </c:pt>
                <c:pt idx="13">
                  <c:v>3.2336991999999995E-2</c:v>
                </c:pt>
                <c:pt idx="14">
                  <c:v>1.8992873000000004E-2</c:v>
                </c:pt>
                <c:pt idx="15">
                  <c:v>2.8354618999999998E-2</c:v>
                </c:pt>
                <c:pt idx="16">
                  <c:v>7.8281129999999994E-3</c:v>
                </c:pt>
                <c:pt idx="17">
                  <c:v>2.6057048999999999E-2</c:v>
                </c:pt>
                <c:pt idx="18">
                  <c:v>1.0619409E-2</c:v>
                </c:pt>
                <c:pt idx="19">
                  <c:v>2.1138792999999999E-2</c:v>
                </c:pt>
                <c:pt idx="20">
                  <c:v>2.1151164999999996E-2</c:v>
                </c:pt>
                <c:pt idx="21">
                  <c:v>2.4813152999999998E-2</c:v>
                </c:pt>
                <c:pt idx="22">
                  <c:v>2.8568769000000001E-2</c:v>
                </c:pt>
                <c:pt idx="23">
                  <c:v>1.5187595999999999E-2</c:v>
                </c:pt>
                <c:pt idx="24">
                  <c:v>1.3068272999999998E-2</c:v>
                </c:pt>
                <c:pt idx="25">
                  <c:v>1.5841823999999997E-2</c:v>
                </c:pt>
                <c:pt idx="26">
                  <c:v>1.4475351999999999E-2</c:v>
                </c:pt>
                <c:pt idx="27">
                  <c:v>1.4007110000000001E-2</c:v>
                </c:pt>
                <c:pt idx="28">
                  <c:v>1.7459587000000002E-2</c:v>
                </c:pt>
                <c:pt idx="29">
                  <c:v>1.8949250000000001E-2</c:v>
                </c:pt>
                <c:pt idx="30">
                  <c:v>1.9582069000000001E-2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794-4ABF-BB83-3A8DA8D4B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826744"/>
        <c:axId val="346831840"/>
      </c:areaChart>
      <c:catAx>
        <c:axId val="346826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83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83184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Kt</a:t>
                </a:r>
              </a:p>
            </c:rich>
          </c:tx>
          <c:layout>
            <c:manualLayout>
              <c:xMode val="edge"/>
              <c:yMode val="edge"/>
              <c:x val="2.8442331883056563E-2"/>
              <c:y val="0.29848500963523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826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774944478094085"/>
          <c:y val="0.84970156508214245"/>
          <c:w val="0.8501647486371896"/>
          <c:h val="4.60094122221650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Evolución de las emisiones de COVNM </a:t>
            </a:r>
          </a:p>
        </c:rich>
      </c:tx>
      <c:layout>
        <c:manualLayout>
          <c:xMode val="edge"/>
          <c:yMode val="edge"/>
          <c:x val="0.25029225734439897"/>
          <c:y val="3.05020042429336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45767415841752"/>
          <c:y val="0.14815309298331583"/>
          <c:w val="0.84644294832250133"/>
          <c:h val="0.61004214757835928"/>
        </c:manualLayout>
      </c:layout>
      <c:areaChart>
        <c:grouping val="stacked"/>
        <c:varyColors val="0"/>
        <c:ser>
          <c:idx val="1"/>
          <c:order val="0"/>
          <c:tx>
            <c:strRef>
              <c:f>'Gráficos evolución'!$A$43</c:f>
              <c:strCache>
                <c:ptCount val="1"/>
                <c:pt idx="0">
                  <c:v>1. Procesado de la energía</c:v>
                </c:pt>
              </c:strCache>
            </c:strRef>
          </c:tx>
          <c:spPr>
            <a:solidFill>
              <a:srgbClr val="FFFF00"/>
            </a:solidFill>
            <a:ln w="12700">
              <a:noFill/>
              <a:prstDash val="solid"/>
            </a:ln>
          </c:spPr>
          <c:cat>
            <c:numRef>
              <c:f>'Gráficos evolución'!$B$42:$AF$42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  <c:pt idx="30">
                  <c:v>2020</c:v>
                </c:pt>
              </c:numCache>
            </c:numRef>
          </c:cat>
          <c:val>
            <c:numRef>
              <c:f>'Gráficos evolución'!$B$43:$AF$43</c:f>
              <c:numCache>
                <c:formatCode>#,##0.0</c:formatCode>
                <c:ptCount val="31"/>
                <c:pt idx="0">
                  <c:v>12.294228232177215</c:v>
                </c:pt>
                <c:pt idx="1">
                  <c:v>12.401978452295106</c:v>
                </c:pt>
                <c:pt idx="2">
                  <c:v>13.451520067767678</c:v>
                </c:pt>
                <c:pt idx="3">
                  <c:v>11.826778825981608</c:v>
                </c:pt>
                <c:pt idx="4">
                  <c:v>11.545114616462721</c:v>
                </c:pt>
                <c:pt idx="5">
                  <c:v>10.966866993272442</c:v>
                </c:pt>
                <c:pt idx="6">
                  <c:v>10.353349979893084</c:v>
                </c:pt>
                <c:pt idx="7">
                  <c:v>9.8252525287694112</c:v>
                </c:pt>
                <c:pt idx="8">
                  <c:v>9.5411149644842173</c:v>
                </c:pt>
                <c:pt idx="9">
                  <c:v>8.5566933508592307</c:v>
                </c:pt>
                <c:pt idx="10">
                  <c:v>7.5047464651211389</c:v>
                </c:pt>
                <c:pt idx="11">
                  <c:v>7.7205395156948837</c:v>
                </c:pt>
                <c:pt idx="12">
                  <c:v>7.2225209519053006</c:v>
                </c:pt>
                <c:pt idx="13">
                  <c:v>6.8226470280723186</c:v>
                </c:pt>
                <c:pt idx="14">
                  <c:v>6.6069507506727927</c:v>
                </c:pt>
                <c:pt idx="15">
                  <c:v>6.3824978793376577</c:v>
                </c:pt>
                <c:pt idx="16">
                  <c:v>5.9917226661719267</c:v>
                </c:pt>
                <c:pt idx="17">
                  <c:v>5.7730710639992688</c:v>
                </c:pt>
                <c:pt idx="18">
                  <c:v>5.4558693569692283</c:v>
                </c:pt>
                <c:pt idx="19">
                  <c:v>5.5343419995085199</c:v>
                </c:pt>
                <c:pt idx="20">
                  <c:v>5.4237508716086618</c:v>
                </c:pt>
                <c:pt idx="21">
                  <c:v>5.2740410020031518</c:v>
                </c:pt>
                <c:pt idx="22">
                  <c:v>5.1487889272999512</c:v>
                </c:pt>
                <c:pt idx="23">
                  <c:v>4.8679622785249297</c:v>
                </c:pt>
                <c:pt idx="24">
                  <c:v>4.9735553946607967</c:v>
                </c:pt>
                <c:pt idx="25">
                  <c:v>4.8308151479912196</c:v>
                </c:pt>
                <c:pt idx="26">
                  <c:v>4.1495622778069237</c:v>
                </c:pt>
                <c:pt idx="27">
                  <c:v>3.8737825447889565</c:v>
                </c:pt>
                <c:pt idx="28">
                  <c:v>3.8513587589927241</c:v>
                </c:pt>
                <c:pt idx="29">
                  <c:v>3.8406069554398177</c:v>
                </c:pt>
                <c:pt idx="30">
                  <c:v>3.4050078029767477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6B-4AF1-B325-DA169D65CBE6}"/>
            </c:ext>
          </c:extLst>
        </c:ser>
        <c:ser>
          <c:idx val="3"/>
          <c:order val="1"/>
          <c:tx>
            <c:strRef>
              <c:f>'Gráficos evolución'!$A$44</c:f>
              <c:strCache>
                <c:ptCount val="1"/>
                <c:pt idx="0">
                  <c:v>2. Procesos Industriales y uso de productos</c:v>
                </c:pt>
              </c:strCache>
            </c:strRef>
          </c:tx>
          <c:spPr>
            <a:solidFill>
              <a:schemeClr val="accent1"/>
            </a:solidFill>
            <a:ln w="12700">
              <a:noFill/>
              <a:prstDash val="solid"/>
            </a:ln>
          </c:spPr>
          <c:cat>
            <c:numRef>
              <c:f>'Gráficos evolución'!$B$42:$AF$42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  <c:pt idx="30">
                  <c:v>2020</c:v>
                </c:pt>
              </c:numCache>
            </c:numRef>
          </c:cat>
          <c:val>
            <c:numRef>
              <c:f>'Gráficos evolución'!$B$44:$AF$44</c:f>
              <c:numCache>
                <c:formatCode>#,##0.0</c:formatCode>
                <c:ptCount val="31"/>
                <c:pt idx="0">
                  <c:v>9.7738273746619981</c:v>
                </c:pt>
                <c:pt idx="1">
                  <c:v>9.6998816846599993</c:v>
                </c:pt>
                <c:pt idx="2">
                  <c:v>8.9421104478020013</c:v>
                </c:pt>
                <c:pt idx="3">
                  <c:v>8.7665206150069999</c:v>
                </c:pt>
                <c:pt idx="4">
                  <c:v>8.0719370036170002</c:v>
                </c:pt>
                <c:pt idx="5">
                  <c:v>8.3500323317689986</c:v>
                </c:pt>
                <c:pt idx="6">
                  <c:v>8.3318224431429986</c:v>
                </c:pt>
                <c:pt idx="7">
                  <c:v>8.6060047813880018</c:v>
                </c:pt>
                <c:pt idx="8">
                  <c:v>9.1294366483519998</c:v>
                </c:pt>
                <c:pt idx="9">
                  <c:v>9.5515907314929986</c:v>
                </c:pt>
                <c:pt idx="10">
                  <c:v>9.655676504305001</c:v>
                </c:pt>
                <c:pt idx="11">
                  <c:v>9.3883319036960025</c:v>
                </c:pt>
                <c:pt idx="12">
                  <c:v>9.4220696656849992</c:v>
                </c:pt>
                <c:pt idx="13">
                  <c:v>8.4022973104950012</c:v>
                </c:pt>
                <c:pt idx="14">
                  <c:v>8.1958298083209993</c:v>
                </c:pt>
                <c:pt idx="15">
                  <c:v>8.1220343085299991</c:v>
                </c:pt>
                <c:pt idx="16">
                  <c:v>7.8867121641100004</c:v>
                </c:pt>
                <c:pt idx="17">
                  <c:v>7.5969665661500008</c:v>
                </c:pt>
                <c:pt idx="18">
                  <c:v>7.0465430922200003</c:v>
                </c:pt>
                <c:pt idx="19">
                  <c:v>5.9744524574230997</c:v>
                </c:pt>
                <c:pt idx="20">
                  <c:v>6.2962391683400005</c:v>
                </c:pt>
                <c:pt idx="21">
                  <c:v>5.95592935705612</c:v>
                </c:pt>
                <c:pt idx="22">
                  <c:v>5.6166303435440001</c:v>
                </c:pt>
                <c:pt idx="23">
                  <c:v>5.5252575851239998</c:v>
                </c:pt>
                <c:pt idx="24">
                  <c:v>5.4941895747530003</c:v>
                </c:pt>
                <c:pt idx="25">
                  <c:v>5.578337149573299</c:v>
                </c:pt>
                <c:pt idx="26">
                  <c:v>5.8462344509129407</c:v>
                </c:pt>
                <c:pt idx="27">
                  <c:v>6.0504198443368207</c:v>
                </c:pt>
                <c:pt idx="28">
                  <c:v>6.1942860895824596</c:v>
                </c:pt>
                <c:pt idx="29">
                  <c:v>5.8222366562090091</c:v>
                </c:pt>
                <c:pt idx="30">
                  <c:v>6.2932373321099799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6B-4AF1-B325-DA169D65CBE6}"/>
            </c:ext>
          </c:extLst>
        </c:ser>
        <c:ser>
          <c:idx val="4"/>
          <c:order val="2"/>
          <c:tx>
            <c:strRef>
              <c:f>'Gráficos evolución'!$A$45</c:f>
              <c:strCache>
                <c:ptCount val="1"/>
                <c:pt idx="0">
                  <c:v>3. Agricultura</c:v>
                </c:pt>
              </c:strCache>
            </c:strRef>
          </c:tx>
          <c:spPr>
            <a:solidFill>
              <a:srgbClr val="993366"/>
            </a:solidFill>
            <a:ln w="12700">
              <a:noFill/>
              <a:prstDash val="solid"/>
            </a:ln>
          </c:spPr>
          <c:cat>
            <c:numRef>
              <c:f>'Gráficos evolución'!$B$42:$AF$42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  <c:pt idx="30">
                  <c:v>2020</c:v>
                </c:pt>
              </c:numCache>
            </c:numRef>
          </c:cat>
          <c:val>
            <c:numRef>
              <c:f>'Gráficos evolución'!$B$45:$AF$45</c:f>
              <c:numCache>
                <c:formatCode>#,##0.0</c:formatCode>
                <c:ptCount val="31"/>
                <c:pt idx="0">
                  <c:v>9.5221041080000006</c:v>
                </c:pt>
                <c:pt idx="1">
                  <c:v>8.7200831930000007</c:v>
                </c:pt>
                <c:pt idx="2">
                  <c:v>7.9280256719999995</c:v>
                </c:pt>
                <c:pt idx="3">
                  <c:v>7.68341765</c:v>
                </c:pt>
                <c:pt idx="4">
                  <c:v>8.1429112809999999</c:v>
                </c:pt>
                <c:pt idx="5">
                  <c:v>8.3178794289999995</c:v>
                </c:pt>
                <c:pt idx="6">
                  <c:v>8.8808152959999997</c:v>
                </c:pt>
                <c:pt idx="7">
                  <c:v>8.496040708999999</c:v>
                </c:pt>
                <c:pt idx="8">
                  <c:v>8.5553107270000002</c:v>
                </c:pt>
                <c:pt idx="9">
                  <c:v>8.5101075050000006</c:v>
                </c:pt>
                <c:pt idx="10">
                  <c:v>8.6276411680000002</c:v>
                </c:pt>
                <c:pt idx="11">
                  <c:v>8.7299114709999994</c:v>
                </c:pt>
                <c:pt idx="12">
                  <c:v>8.0642998929999994</c:v>
                </c:pt>
                <c:pt idx="13">
                  <c:v>7.7629262840000006</c:v>
                </c:pt>
                <c:pt idx="14">
                  <c:v>7.5364993839999999</c:v>
                </c:pt>
                <c:pt idx="15">
                  <c:v>7.5706535539999997</c:v>
                </c:pt>
                <c:pt idx="16">
                  <c:v>7.1145584370000003</c:v>
                </c:pt>
                <c:pt idx="17">
                  <c:v>6.9409671560000001</c:v>
                </c:pt>
                <c:pt idx="18">
                  <c:v>6.9932507399999997</c:v>
                </c:pt>
                <c:pt idx="19">
                  <c:v>6.7646329009999997</c:v>
                </c:pt>
                <c:pt idx="20">
                  <c:v>7.070654536000001</c:v>
                </c:pt>
                <c:pt idx="21">
                  <c:v>6.7640138279999995</c:v>
                </c:pt>
                <c:pt idx="22">
                  <c:v>6.6716768430000002</c:v>
                </c:pt>
                <c:pt idx="23">
                  <c:v>6.6489158179999999</c:v>
                </c:pt>
                <c:pt idx="24">
                  <c:v>6.6589817519999999</c:v>
                </c:pt>
                <c:pt idx="25">
                  <c:v>6.7392710720000002</c:v>
                </c:pt>
                <c:pt idx="26">
                  <c:v>6.8703755179999995</c:v>
                </c:pt>
                <c:pt idx="27">
                  <c:v>6.5087774729999994</c:v>
                </c:pt>
                <c:pt idx="28">
                  <c:v>6.470617453</c:v>
                </c:pt>
                <c:pt idx="29">
                  <c:v>6.390724455</c:v>
                </c:pt>
                <c:pt idx="30">
                  <c:v>6.3068243829999995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C6B-4AF1-B325-DA169D65CBE6}"/>
            </c:ext>
          </c:extLst>
        </c:ser>
        <c:ser>
          <c:idx val="2"/>
          <c:order val="3"/>
          <c:tx>
            <c:strRef>
              <c:f>'Gráficos evolución'!$A$46</c:f>
              <c:strCache>
                <c:ptCount val="1"/>
                <c:pt idx="0">
                  <c:v>5. Tratamiento y eliminación de residuos</c:v>
                </c:pt>
              </c:strCache>
            </c:strRef>
          </c:tx>
          <c:spPr>
            <a:ln>
              <a:noFill/>
            </a:ln>
          </c:spPr>
          <c:cat>
            <c:numRef>
              <c:f>'Gráficos evolución'!$B$42:$AF$42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  <c:pt idx="30">
                  <c:v>2020</c:v>
                </c:pt>
              </c:numCache>
            </c:numRef>
          </c:cat>
          <c:val>
            <c:numRef>
              <c:f>'Gráficos evolución'!$B$46:$AF$46</c:f>
              <c:numCache>
                <c:formatCode>#,##0.0</c:formatCode>
                <c:ptCount val="31"/>
                <c:pt idx="0">
                  <c:v>9.3574492000000009E-2</c:v>
                </c:pt>
                <c:pt idx="1">
                  <c:v>7.3512380999999988E-2</c:v>
                </c:pt>
                <c:pt idx="2">
                  <c:v>6.8533266815000007E-2</c:v>
                </c:pt>
                <c:pt idx="3">
                  <c:v>7.3371106394999996E-2</c:v>
                </c:pt>
                <c:pt idx="4">
                  <c:v>6.8563401054999987E-2</c:v>
                </c:pt>
                <c:pt idx="5">
                  <c:v>7.3378143734999998E-2</c:v>
                </c:pt>
                <c:pt idx="6">
                  <c:v>6.9952788225000007E-2</c:v>
                </c:pt>
                <c:pt idx="7">
                  <c:v>7.8545613275000009E-2</c:v>
                </c:pt>
                <c:pt idx="8">
                  <c:v>8.0218781949999998E-2</c:v>
                </c:pt>
                <c:pt idx="9">
                  <c:v>8.5526639500000001E-2</c:v>
                </c:pt>
                <c:pt idx="10">
                  <c:v>7.1339986979999992E-2</c:v>
                </c:pt>
                <c:pt idx="11">
                  <c:v>7.7907537749999992E-2</c:v>
                </c:pt>
                <c:pt idx="12">
                  <c:v>7.3664861750000005E-2</c:v>
                </c:pt>
                <c:pt idx="13">
                  <c:v>8.4547427770000003E-2</c:v>
                </c:pt>
                <c:pt idx="14">
                  <c:v>7.5708641185000008E-2</c:v>
                </c:pt>
                <c:pt idx="15">
                  <c:v>7.8027601700000004E-2</c:v>
                </c:pt>
                <c:pt idx="16">
                  <c:v>7.3886082679999993E-2</c:v>
                </c:pt>
                <c:pt idx="17">
                  <c:v>7.7988905086500013E-2</c:v>
                </c:pt>
                <c:pt idx="18">
                  <c:v>7.5283440175000008E-2</c:v>
                </c:pt>
                <c:pt idx="19">
                  <c:v>0.1375539485</c:v>
                </c:pt>
                <c:pt idx="20">
                  <c:v>9.0543190660000009E-2</c:v>
                </c:pt>
                <c:pt idx="21">
                  <c:v>0.12151505084</c:v>
                </c:pt>
                <c:pt idx="22">
                  <c:v>0.123822115525</c:v>
                </c:pt>
                <c:pt idx="23">
                  <c:v>0.118801447115</c:v>
                </c:pt>
                <c:pt idx="24">
                  <c:v>0.121367778445</c:v>
                </c:pt>
                <c:pt idx="25">
                  <c:v>0.15979911481999998</c:v>
                </c:pt>
                <c:pt idx="26">
                  <c:v>0.15146580353</c:v>
                </c:pt>
                <c:pt idx="27">
                  <c:v>0.124595510425</c:v>
                </c:pt>
                <c:pt idx="28">
                  <c:v>0.12761624298999999</c:v>
                </c:pt>
                <c:pt idx="29">
                  <c:v>0.13688213034999999</c:v>
                </c:pt>
                <c:pt idx="30">
                  <c:v>0.13485260673999999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C6B-4AF1-B325-DA169D65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826352"/>
        <c:axId val="346832232"/>
      </c:areaChart>
      <c:catAx>
        <c:axId val="34682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832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83223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Kt</a:t>
                </a:r>
              </a:p>
            </c:rich>
          </c:tx>
          <c:layout>
            <c:manualLayout>
              <c:xMode val="edge"/>
              <c:yMode val="edge"/>
              <c:x val="2.8442331883056563E-2"/>
              <c:y val="0.29848500963523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826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518534221683828"/>
          <c:y val="0.84970156508214245"/>
          <c:w val="0.85144679991924088"/>
          <c:h val="4.60094122221650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Evolución de las emisiones de SO</a:t>
            </a:r>
            <a:r>
              <a:rPr lang="es-ES" sz="140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x</a:t>
            </a:r>
            <a:r>
              <a:rPr lang="es-E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c:rich>
      </c:tx>
      <c:layout>
        <c:manualLayout>
          <c:xMode val="edge"/>
          <c:yMode val="edge"/>
          <c:x val="0.25029225734439897"/>
          <c:y val="3.05020042429336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45767415841752"/>
          <c:y val="0.14815309298331583"/>
          <c:w val="0.84644294832250133"/>
          <c:h val="0.61004214757835928"/>
        </c:manualLayout>
      </c:layout>
      <c:areaChart>
        <c:grouping val="stacked"/>
        <c:varyColors val="0"/>
        <c:ser>
          <c:idx val="1"/>
          <c:order val="0"/>
          <c:tx>
            <c:strRef>
              <c:f>'Gráficos evolución'!$A$79</c:f>
              <c:strCache>
                <c:ptCount val="1"/>
                <c:pt idx="0">
                  <c:v>1. Procesado de la energía</c:v>
                </c:pt>
              </c:strCache>
            </c:strRef>
          </c:tx>
          <c:spPr>
            <a:solidFill>
              <a:srgbClr val="FFFF00"/>
            </a:solidFill>
            <a:ln w="12700">
              <a:noFill/>
              <a:prstDash val="solid"/>
            </a:ln>
          </c:spPr>
          <c:cat>
            <c:numRef>
              <c:f>'Gráficos evolución'!$B$78:$AF$78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'Gráficos evolución'!$B$79:$AF$79</c:f>
              <c:numCache>
                <c:formatCode>#,##0.0</c:formatCode>
                <c:ptCount val="31"/>
                <c:pt idx="0">
                  <c:v>136.09830196318876</c:v>
                </c:pt>
                <c:pt idx="1">
                  <c:v>125.68984485597738</c:v>
                </c:pt>
                <c:pt idx="2">
                  <c:v>123.92832316707074</c:v>
                </c:pt>
                <c:pt idx="3">
                  <c:v>124.75372328494794</c:v>
                </c:pt>
                <c:pt idx="4">
                  <c:v>123.52774758093737</c:v>
                </c:pt>
                <c:pt idx="5">
                  <c:v>124.78995060093347</c:v>
                </c:pt>
                <c:pt idx="6">
                  <c:v>97.85376855241762</c:v>
                </c:pt>
                <c:pt idx="7">
                  <c:v>110.41184924585302</c:v>
                </c:pt>
                <c:pt idx="8">
                  <c:v>89.929725450576413</c:v>
                </c:pt>
                <c:pt idx="9">
                  <c:v>109.89019907516315</c:v>
                </c:pt>
                <c:pt idx="10">
                  <c:v>105.64452312590224</c:v>
                </c:pt>
                <c:pt idx="11">
                  <c:v>97.091524732392202</c:v>
                </c:pt>
                <c:pt idx="12">
                  <c:v>108.16303647817196</c:v>
                </c:pt>
                <c:pt idx="13">
                  <c:v>98.506627477182064</c:v>
                </c:pt>
                <c:pt idx="14">
                  <c:v>96.884009179426585</c:v>
                </c:pt>
                <c:pt idx="15">
                  <c:v>95.783633068592778</c:v>
                </c:pt>
                <c:pt idx="16">
                  <c:v>88.418110909808362</c:v>
                </c:pt>
                <c:pt idx="17">
                  <c:v>97.59477348907194</c:v>
                </c:pt>
                <c:pt idx="18">
                  <c:v>43.308945242633015</c:v>
                </c:pt>
                <c:pt idx="19">
                  <c:v>28.963852255153633</c:v>
                </c:pt>
                <c:pt idx="20">
                  <c:v>26.009307497088098</c:v>
                </c:pt>
                <c:pt idx="21">
                  <c:v>25.164584960452494</c:v>
                </c:pt>
                <c:pt idx="22">
                  <c:v>31.817552395791541</c:v>
                </c:pt>
                <c:pt idx="23">
                  <c:v>28.047705044529334</c:v>
                </c:pt>
                <c:pt idx="24">
                  <c:v>30.186600681286496</c:v>
                </c:pt>
                <c:pt idx="25">
                  <c:v>33.594286300735554</c:v>
                </c:pt>
                <c:pt idx="26">
                  <c:v>25.25399082597108</c:v>
                </c:pt>
                <c:pt idx="27">
                  <c:v>28.843559046873814</c:v>
                </c:pt>
                <c:pt idx="28">
                  <c:v>24.292062393531374</c:v>
                </c:pt>
                <c:pt idx="29">
                  <c:v>17.537818017808071</c:v>
                </c:pt>
                <c:pt idx="30">
                  <c:v>11.617548148981101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4E-4FF4-9BD6-5EDEFE5B43E3}"/>
            </c:ext>
          </c:extLst>
        </c:ser>
        <c:ser>
          <c:idx val="3"/>
          <c:order val="1"/>
          <c:tx>
            <c:strRef>
              <c:f>'Gráficos evolución'!$A$80</c:f>
              <c:strCache>
                <c:ptCount val="1"/>
                <c:pt idx="0">
                  <c:v>2. Procesos Industriales y uso de productos</c:v>
                </c:pt>
              </c:strCache>
            </c:strRef>
          </c:tx>
          <c:spPr>
            <a:solidFill>
              <a:schemeClr val="accent1"/>
            </a:solidFill>
            <a:ln w="12700">
              <a:noFill/>
              <a:prstDash val="solid"/>
            </a:ln>
          </c:spPr>
          <c:cat>
            <c:numRef>
              <c:f>'Gráficos evolución'!$B$78:$AF$78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'Gráficos evolución'!$B$80:$AF$80</c:f>
              <c:numCache>
                <c:formatCode>#,##0.0</c:formatCode>
                <c:ptCount val="31"/>
                <c:pt idx="0">
                  <c:v>1.9947195324515086</c:v>
                </c:pt>
                <c:pt idx="1">
                  <c:v>2.2423302153030753</c:v>
                </c:pt>
                <c:pt idx="2">
                  <c:v>2.9224270236121721</c:v>
                </c:pt>
                <c:pt idx="3">
                  <c:v>2.8837964563943266</c:v>
                </c:pt>
                <c:pt idx="4">
                  <c:v>2.4398257064420328</c:v>
                </c:pt>
                <c:pt idx="5">
                  <c:v>2.9135134621677445</c:v>
                </c:pt>
                <c:pt idx="6">
                  <c:v>2.9471148478299845</c:v>
                </c:pt>
                <c:pt idx="7">
                  <c:v>3.4166187817457665</c:v>
                </c:pt>
                <c:pt idx="8">
                  <c:v>3.4486151372085923</c:v>
                </c:pt>
                <c:pt idx="9">
                  <c:v>3.5707584668644463</c:v>
                </c:pt>
                <c:pt idx="10">
                  <c:v>3.4879103625682228</c:v>
                </c:pt>
                <c:pt idx="11">
                  <c:v>3.1805113283289534</c:v>
                </c:pt>
                <c:pt idx="12">
                  <c:v>3.1565773439083959</c:v>
                </c:pt>
                <c:pt idx="13">
                  <c:v>3.2078547709999996</c:v>
                </c:pt>
                <c:pt idx="14">
                  <c:v>3.5237234166399998</c:v>
                </c:pt>
                <c:pt idx="15">
                  <c:v>3.6384587989999999</c:v>
                </c:pt>
                <c:pt idx="16">
                  <c:v>3.4873213409999999</c:v>
                </c:pt>
                <c:pt idx="17">
                  <c:v>3.6434977400827901</c:v>
                </c:pt>
                <c:pt idx="18">
                  <c:v>3.5527734442557479</c:v>
                </c:pt>
                <c:pt idx="19">
                  <c:v>3.8140036133311717</c:v>
                </c:pt>
                <c:pt idx="20">
                  <c:v>4.073669760758392</c:v>
                </c:pt>
                <c:pt idx="21">
                  <c:v>4.4907355847544332</c:v>
                </c:pt>
                <c:pt idx="22">
                  <c:v>4.0958041709096857</c:v>
                </c:pt>
                <c:pt idx="23">
                  <c:v>3.872180933463552</c:v>
                </c:pt>
                <c:pt idx="24">
                  <c:v>4.1457976120117372</c:v>
                </c:pt>
                <c:pt idx="25">
                  <c:v>4.3097969279258477</c:v>
                </c:pt>
                <c:pt idx="26">
                  <c:v>4.2799247142686383</c:v>
                </c:pt>
                <c:pt idx="27">
                  <c:v>4.4521610896184258</c:v>
                </c:pt>
                <c:pt idx="28">
                  <c:v>4.6092426901461465</c:v>
                </c:pt>
                <c:pt idx="29">
                  <c:v>3.5657838734585727</c:v>
                </c:pt>
                <c:pt idx="30">
                  <c:v>3.9444527147963915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4E-4FF4-9BD6-5EDEFE5B43E3}"/>
            </c:ext>
          </c:extLst>
        </c:ser>
        <c:ser>
          <c:idx val="4"/>
          <c:order val="2"/>
          <c:tx>
            <c:strRef>
              <c:f>'Gráficos evolución'!$A$81</c:f>
              <c:strCache>
                <c:ptCount val="1"/>
                <c:pt idx="0">
                  <c:v>3. Agricultura</c:v>
                </c:pt>
              </c:strCache>
            </c:strRef>
          </c:tx>
          <c:spPr>
            <a:solidFill>
              <a:srgbClr val="993366"/>
            </a:solidFill>
            <a:ln w="12700">
              <a:noFill/>
              <a:prstDash val="solid"/>
            </a:ln>
          </c:spPr>
          <c:cat>
            <c:numRef>
              <c:f>'Gráficos evolución'!$B$78:$AF$78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'Gráficos evolución'!$B$81:$AF$81</c:f>
              <c:numCache>
                <c:formatCode>#,##0.0</c:formatCode>
                <c:ptCount val="31"/>
                <c:pt idx="0">
                  <c:v>1.3657885999999999E-2</c:v>
                </c:pt>
                <c:pt idx="1">
                  <c:v>1.2698891E-2</c:v>
                </c:pt>
                <c:pt idx="2">
                  <c:v>1.4041977000000001E-2</c:v>
                </c:pt>
                <c:pt idx="3">
                  <c:v>9.2799140000000002E-3</c:v>
                </c:pt>
                <c:pt idx="4">
                  <c:v>1.1534697E-2</c:v>
                </c:pt>
                <c:pt idx="5">
                  <c:v>9.8227169999999999E-3</c:v>
                </c:pt>
                <c:pt idx="6">
                  <c:v>9.3832080000000005E-3</c:v>
                </c:pt>
                <c:pt idx="7">
                  <c:v>1.0069144E-2</c:v>
                </c:pt>
                <c:pt idx="8">
                  <c:v>1.0132057E-2</c:v>
                </c:pt>
                <c:pt idx="9">
                  <c:v>9.3945859999999999E-3</c:v>
                </c:pt>
                <c:pt idx="10">
                  <c:v>4.3108870000000002E-3</c:v>
                </c:pt>
                <c:pt idx="11">
                  <c:v>3.008E-5</c:v>
                </c:pt>
                <c:pt idx="12">
                  <c:v>3.4931000000000001E-5</c:v>
                </c:pt>
                <c:pt idx="13">
                  <c:v>3.4931000000000001E-5</c:v>
                </c:pt>
                <c:pt idx="14">
                  <c:v>3.4931000000000001E-5</c:v>
                </c:pt>
                <c:pt idx="15">
                  <c:v>2.9108999999999999E-5</c:v>
                </c:pt>
                <c:pt idx="16">
                  <c:v>3.6872000000000002E-5</c:v>
                </c:pt>
                <c:pt idx="17">
                  <c:v>3.6872000000000002E-5</c:v>
                </c:pt>
                <c:pt idx="18">
                  <c:v>3.5902000000000003E-5</c:v>
                </c:pt>
                <c:pt idx="19">
                  <c:v>3.5902000000000003E-5</c:v>
                </c:pt>
                <c:pt idx="20">
                  <c:v>4.0753000000000001E-5</c:v>
                </c:pt>
                <c:pt idx="21">
                  <c:v>3.4446000000000002E-5</c:v>
                </c:pt>
                <c:pt idx="22">
                  <c:v>2.9595E-5</c:v>
                </c:pt>
                <c:pt idx="23">
                  <c:v>2.9595E-5</c:v>
                </c:pt>
                <c:pt idx="24">
                  <c:v>4.7545E-5</c:v>
                </c:pt>
                <c:pt idx="25">
                  <c:v>5.0117000000000001E-5</c:v>
                </c:pt>
                <c:pt idx="26">
                  <c:v>3.9783000000000002E-5</c:v>
                </c:pt>
                <c:pt idx="27">
                  <c:v>4.1723E-5</c:v>
                </c:pt>
                <c:pt idx="28">
                  <c:v>6.5981000000000004E-5</c:v>
                </c:pt>
                <c:pt idx="29">
                  <c:v>6.5981000000000004E-5</c:v>
                </c:pt>
                <c:pt idx="30">
                  <c:v>6.5981000000000004E-5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4E-4FF4-9BD6-5EDEFE5B43E3}"/>
            </c:ext>
          </c:extLst>
        </c:ser>
        <c:ser>
          <c:idx val="2"/>
          <c:order val="3"/>
          <c:tx>
            <c:strRef>
              <c:f>'Gráficos evolución'!$A$82</c:f>
              <c:strCache>
                <c:ptCount val="1"/>
                <c:pt idx="0">
                  <c:v>5. Tratamiento y eliminación de residuos</c:v>
                </c:pt>
              </c:strCache>
            </c:strRef>
          </c:tx>
          <c:spPr>
            <a:ln>
              <a:noFill/>
            </a:ln>
          </c:spPr>
          <c:cat>
            <c:numRef>
              <c:f>'Gráficos evolución'!$B$78:$AF$78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'Gráficos evolución'!$B$82:$AF$82</c:f>
              <c:numCache>
                <c:formatCode>#,##0.0</c:formatCode>
                <c:ptCount val="31"/>
                <c:pt idx="0">
                  <c:v>1.120081E-3</c:v>
                </c:pt>
                <c:pt idx="1">
                  <c:v>1.3258079999999999E-3</c:v>
                </c:pt>
                <c:pt idx="2">
                  <c:v>3.0872499999999998E-4</c:v>
                </c:pt>
                <c:pt idx="3">
                  <c:v>1.212865E-3</c:v>
                </c:pt>
                <c:pt idx="4">
                  <c:v>3.51629E-4</c:v>
                </c:pt>
                <c:pt idx="5">
                  <c:v>1.2688249999999999E-3</c:v>
                </c:pt>
                <c:pt idx="6">
                  <c:v>6.8815399999999996E-4</c:v>
                </c:pt>
                <c:pt idx="7">
                  <c:v>1.4572960000000001E-3</c:v>
                </c:pt>
                <c:pt idx="8">
                  <c:v>4.2987E-4</c:v>
                </c:pt>
                <c:pt idx="9">
                  <c:v>1.3073659999999999E-3</c:v>
                </c:pt>
                <c:pt idx="10">
                  <c:v>4.0772600000000002E-4</c:v>
                </c:pt>
                <c:pt idx="11">
                  <c:v>1.49883E-3</c:v>
                </c:pt>
                <c:pt idx="12">
                  <c:v>4.9348999999999997E-4</c:v>
                </c:pt>
                <c:pt idx="13">
                  <c:v>1.2637670000000001E-3</c:v>
                </c:pt>
                <c:pt idx="14">
                  <c:v>7.7797000000000001E-4</c:v>
                </c:pt>
                <c:pt idx="15">
                  <c:v>1.2027470000000001E-3</c:v>
                </c:pt>
                <c:pt idx="16">
                  <c:v>3.7613600000000001E-4</c:v>
                </c:pt>
                <c:pt idx="17">
                  <c:v>1.0580030000000001E-3</c:v>
                </c:pt>
                <c:pt idx="18">
                  <c:v>4.57417E-4</c:v>
                </c:pt>
                <c:pt idx="19">
                  <c:v>8.9124899999999999E-4</c:v>
                </c:pt>
                <c:pt idx="20">
                  <c:v>8.7917300000000002E-4</c:v>
                </c:pt>
                <c:pt idx="21">
                  <c:v>1.0245779999999999E-3</c:v>
                </c:pt>
                <c:pt idx="22">
                  <c:v>1.184427E-3</c:v>
                </c:pt>
                <c:pt idx="23">
                  <c:v>2.6383079999999998E-3</c:v>
                </c:pt>
                <c:pt idx="24">
                  <c:v>7.3058800000000001E-4</c:v>
                </c:pt>
                <c:pt idx="25">
                  <c:v>8.6086799999999998E-4</c:v>
                </c:pt>
                <c:pt idx="26">
                  <c:v>1.3302660000000001E-3</c:v>
                </c:pt>
                <c:pt idx="27">
                  <c:v>2.760172E-3</c:v>
                </c:pt>
                <c:pt idx="28">
                  <c:v>2.134506E-3</c:v>
                </c:pt>
                <c:pt idx="29">
                  <c:v>2.232319E-3</c:v>
                </c:pt>
                <c:pt idx="30">
                  <c:v>2.3199560000000002E-3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B4E-4FF4-9BD6-5EDEFE5B4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828704"/>
        <c:axId val="346827136"/>
      </c:areaChart>
      <c:catAx>
        <c:axId val="34682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8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82713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Kt</a:t>
                </a:r>
              </a:p>
            </c:rich>
          </c:tx>
          <c:layout>
            <c:manualLayout>
              <c:xMode val="edge"/>
              <c:yMode val="edge"/>
              <c:x val="2.8442331883056563E-2"/>
              <c:y val="0.29848500963523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828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518534221683828"/>
          <c:y val="0.84970156508214245"/>
          <c:w val="0.8501647486371896"/>
          <c:h val="4.60094122221650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Evolución de las emisiones de NH</a:t>
            </a:r>
            <a:r>
              <a:rPr lang="es-ES" sz="140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es-E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c:rich>
      </c:tx>
      <c:layout>
        <c:manualLayout>
          <c:xMode val="edge"/>
          <c:yMode val="edge"/>
          <c:x val="0.25029225734439897"/>
          <c:y val="3.05020042429336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45767415841752"/>
          <c:y val="0.14815309298331583"/>
          <c:w val="0.84644294832250133"/>
          <c:h val="0.61004214757835928"/>
        </c:manualLayout>
      </c:layout>
      <c:areaChart>
        <c:grouping val="stacked"/>
        <c:varyColors val="0"/>
        <c:ser>
          <c:idx val="1"/>
          <c:order val="0"/>
          <c:tx>
            <c:strRef>
              <c:f>'Gráficos evolución'!$A$115</c:f>
              <c:strCache>
                <c:ptCount val="1"/>
                <c:pt idx="0">
                  <c:v>1. Procesado de la energía</c:v>
                </c:pt>
              </c:strCache>
            </c:strRef>
          </c:tx>
          <c:spPr>
            <a:solidFill>
              <a:srgbClr val="FFFF00"/>
            </a:solidFill>
            <a:ln w="12700">
              <a:noFill/>
              <a:prstDash val="solid"/>
            </a:ln>
          </c:spPr>
          <c:cat>
            <c:numRef>
              <c:f>'Gráficos evolución'!$B$114:$AF$114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'Gráficos evolución'!$B$115:$AF$115</c:f>
              <c:numCache>
                <c:formatCode>#,##0.0</c:formatCode>
                <c:ptCount val="31"/>
                <c:pt idx="0">
                  <c:v>0.6678990601</c:v>
                </c:pt>
                <c:pt idx="1">
                  <c:v>0.63965023189999992</c:v>
                </c:pt>
                <c:pt idx="2">
                  <c:v>0.61519398079999998</c:v>
                </c:pt>
                <c:pt idx="3">
                  <c:v>0.62545053120000005</c:v>
                </c:pt>
                <c:pt idx="4">
                  <c:v>0.63404942129999986</c:v>
                </c:pt>
                <c:pt idx="5">
                  <c:v>0.6005635265</c:v>
                </c:pt>
                <c:pt idx="6">
                  <c:v>0.59915798379999996</c:v>
                </c:pt>
                <c:pt idx="7">
                  <c:v>0.60880944309999996</c:v>
                </c:pt>
                <c:pt idx="8">
                  <c:v>0.62846634309999994</c:v>
                </c:pt>
                <c:pt idx="9">
                  <c:v>0.60864326849999995</c:v>
                </c:pt>
                <c:pt idx="10">
                  <c:v>0.61374409069999991</c:v>
                </c:pt>
                <c:pt idx="11">
                  <c:v>0.61093332900000008</c:v>
                </c:pt>
                <c:pt idx="12">
                  <c:v>0.61386617970000001</c:v>
                </c:pt>
                <c:pt idx="13">
                  <c:v>0.62039786720000001</c:v>
                </c:pt>
                <c:pt idx="14">
                  <c:v>0.63014212850035967</c:v>
                </c:pt>
                <c:pt idx="15">
                  <c:v>0.63442898708723527</c:v>
                </c:pt>
                <c:pt idx="16">
                  <c:v>0.64426689719554753</c:v>
                </c:pt>
                <c:pt idx="17">
                  <c:v>0.63624149286000009</c:v>
                </c:pt>
                <c:pt idx="18">
                  <c:v>0.64362965683365669</c:v>
                </c:pt>
                <c:pt idx="19">
                  <c:v>0.68874165890700001</c:v>
                </c:pt>
                <c:pt idx="20">
                  <c:v>0.72115754184943293</c:v>
                </c:pt>
                <c:pt idx="21">
                  <c:v>0.72602101456712775</c:v>
                </c:pt>
                <c:pt idx="22">
                  <c:v>0.73184711975000005</c:v>
                </c:pt>
                <c:pt idx="23">
                  <c:v>0.78587480134593357</c:v>
                </c:pt>
                <c:pt idx="24">
                  <c:v>0.7926866722024194</c:v>
                </c:pt>
                <c:pt idx="25">
                  <c:v>0.80234569256531474</c:v>
                </c:pt>
                <c:pt idx="26">
                  <c:v>0.67796996240000007</c:v>
                </c:pt>
                <c:pt idx="27">
                  <c:v>0.64269279063400886</c:v>
                </c:pt>
                <c:pt idx="28">
                  <c:v>0.60172296606804843</c:v>
                </c:pt>
                <c:pt idx="29">
                  <c:v>0.58938413430001835</c:v>
                </c:pt>
                <c:pt idx="30">
                  <c:v>0.53375668330000003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16-4871-BCD2-29071CE3839A}"/>
            </c:ext>
          </c:extLst>
        </c:ser>
        <c:ser>
          <c:idx val="3"/>
          <c:order val="1"/>
          <c:tx>
            <c:strRef>
              <c:f>'Gráficos evolución'!$A$116</c:f>
              <c:strCache>
                <c:ptCount val="1"/>
                <c:pt idx="0">
                  <c:v>2. Procesos Industriales y uso de productos</c:v>
                </c:pt>
              </c:strCache>
            </c:strRef>
          </c:tx>
          <c:spPr>
            <a:solidFill>
              <a:schemeClr val="accent1"/>
            </a:solidFill>
            <a:ln w="12700">
              <a:noFill/>
              <a:prstDash val="solid"/>
            </a:ln>
          </c:spPr>
          <c:cat>
            <c:numRef>
              <c:f>'Gráficos evolución'!$B$114:$AF$114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'Gráficos evolución'!$B$116:$AF$116</c:f>
              <c:numCache>
                <c:formatCode>#,##0.0</c:formatCode>
                <c:ptCount val="31"/>
                <c:pt idx="0">
                  <c:v>8.6708046570622158E-2</c:v>
                </c:pt>
                <c:pt idx="1">
                  <c:v>0.13999006200990816</c:v>
                </c:pt>
                <c:pt idx="2">
                  <c:v>0.11629522822590628</c:v>
                </c:pt>
                <c:pt idx="3">
                  <c:v>9.7940176360957532E-2</c:v>
                </c:pt>
                <c:pt idx="4">
                  <c:v>0.13081413554561938</c:v>
                </c:pt>
                <c:pt idx="5">
                  <c:v>0.13278889103303571</c:v>
                </c:pt>
                <c:pt idx="6">
                  <c:v>0.14573333985520698</c:v>
                </c:pt>
                <c:pt idx="7">
                  <c:v>0.18404057426393455</c:v>
                </c:pt>
                <c:pt idx="8">
                  <c:v>0.16206028929454022</c:v>
                </c:pt>
                <c:pt idx="9">
                  <c:v>0.18941307561045753</c:v>
                </c:pt>
                <c:pt idx="10">
                  <c:v>0.15675183736098297</c:v>
                </c:pt>
                <c:pt idx="11">
                  <c:v>5.8346053632885739E-2</c:v>
                </c:pt>
                <c:pt idx="12">
                  <c:v>0.1132094169575479</c:v>
                </c:pt>
                <c:pt idx="13">
                  <c:v>0.1394078824696309</c:v>
                </c:pt>
                <c:pt idx="14">
                  <c:v>9.2745443889227799E-2</c:v>
                </c:pt>
                <c:pt idx="15">
                  <c:v>0.11528778903520498</c:v>
                </c:pt>
                <c:pt idx="16">
                  <c:v>0.20658647168705796</c:v>
                </c:pt>
                <c:pt idx="17">
                  <c:v>0.14357353310569976</c:v>
                </c:pt>
                <c:pt idx="18">
                  <c:v>0.13678093379606437</c:v>
                </c:pt>
                <c:pt idx="19">
                  <c:v>0.16210248826000001</c:v>
                </c:pt>
                <c:pt idx="20">
                  <c:v>7.5982786999999996E-2</c:v>
                </c:pt>
                <c:pt idx="21">
                  <c:v>7.9221119000000007E-2</c:v>
                </c:pt>
                <c:pt idx="22">
                  <c:v>7.1864178360133299E-2</c:v>
                </c:pt>
                <c:pt idx="23">
                  <c:v>7.4140176000000002E-2</c:v>
                </c:pt>
                <c:pt idx="24">
                  <c:v>6.0361752000000005E-2</c:v>
                </c:pt>
                <c:pt idx="25">
                  <c:v>6.0200988999999996E-2</c:v>
                </c:pt>
                <c:pt idx="26">
                  <c:v>4.8095445999999993E-2</c:v>
                </c:pt>
                <c:pt idx="27">
                  <c:v>6.4612335000000007E-2</c:v>
                </c:pt>
                <c:pt idx="28">
                  <c:v>5.7470982999999996E-2</c:v>
                </c:pt>
                <c:pt idx="29">
                  <c:v>5.2218792418767222E-2</c:v>
                </c:pt>
                <c:pt idx="30">
                  <c:v>5.5613487943862394E-2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16-4871-BCD2-29071CE3839A}"/>
            </c:ext>
          </c:extLst>
        </c:ser>
        <c:ser>
          <c:idx val="4"/>
          <c:order val="2"/>
          <c:tx>
            <c:strRef>
              <c:f>'Gráficos evolución'!$A$117</c:f>
              <c:strCache>
                <c:ptCount val="1"/>
                <c:pt idx="0">
                  <c:v>3. Agricultura</c:v>
                </c:pt>
              </c:strCache>
            </c:strRef>
          </c:tx>
          <c:spPr>
            <a:solidFill>
              <a:srgbClr val="993366"/>
            </a:solidFill>
            <a:ln w="12700">
              <a:noFill/>
              <a:prstDash val="solid"/>
            </a:ln>
          </c:spPr>
          <c:cat>
            <c:numRef>
              <c:f>'Gráficos evolución'!$B$114:$AF$114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'Gráficos evolución'!$B$117:$AF$117</c:f>
              <c:numCache>
                <c:formatCode>#,##0.0</c:formatCode>
                <c:ptCount val="31"/>
                <c:pt idx="0">
                  <c:v>14.861174267999999</c:v>
                </c:pt>
                <c:pt idx="1">
                  <c:v>13.791094989999999</c:v>
                </c:pt>
                <c:pt idx="2">
                  <c:v>12.704510794999999</c:v>
                </c:pt>
                <c:pt idx="3">
                  <c:v>12.449651554000001</c:v>
                </c:pt>
                <c:pt idx="4">
                  <c:v>13.004686203000002</c:v>
                </c:pt>
                <c:pt idx="5">
                  <c:v>12.986284819</c:v>
                </c:pt>
                <c:pt idx="6">
                  <c:v>14.123842926</c:v>
                </c:pt>
                <c:pt idx="7">
                  <c:v>13.726683184999999</c:v>
                </c:pt>
                <c:pt idx="8">
                  <c:v>13.869506332</c:v>
                </c:pt>
                <c:pt idx="9">
                  <c:v>13.841390226000001</c:v>
                </c:pt>
                <c:pt idx="10">
                  <c:v>13.897368596</c:v>
                </c:pt>
                <c:pt idx="11">
                  <c:v>14.324508157</c:v>
                </c:pt>
                <c:pt idx="12">
                  <c:v>13.035177965999999</c:v>
                </c:pt>
                <c:pt idx="13">
                  <c:v>12.762026236000001</c:v>
                </c:pt>
                <c:pt idx="14">
                  <c:v>12.314662590000001</c:v>
                </c:pt>
                <c:pt idx="15">
                  <c:v>12.241645283</c:v>
                </c:pt>
                <c:pt idx="16">
                  <c:v>11.486851432999998</c:v>
                </c:pt>
                <c:pt idx="17">
                  <c:v>11.368511633000001</c:v>
                </c:pt>
                <c:pt idx="18">
                  <c:v>11.40173338</c:v>
                </c:pt>
                <c:pt idx="19">
                  <c:v>11.219396744999999</c:v>
                </c:pt>
                <c:pt idx="20">
                  <c:v>11.996761611000002</c:v>
                </c:pt>
                <c:pt idx="21">
                  <c:v>11.627730511000001</c:v>
                </c:pt>
                <c:pt idx="22">
                  <c:v>11.351559059</c:v>
                </c:pt>
                <c:pt idx="23">
                  <c:v>11.43570804</c:v>
                </c:pt>
                <c:pt idx="24">
                  <c:v>11.371726984999999</c:v>
                </c:pt>
                <c:pt idx="25">
                  <c:v>11.606101598</c:v>
                </c:pt>
                <c:pt idx="26">
                  <c:v>11.800857598999999</c:v>
                </c:pt>
                <c:pt idx="27">
                  <c:v>11.384104536000001</c:v>
                </c:pt>
                <c:pt idx="28">
                  <c:v>11.261163084</c:v>
                </c:pt>
                <c:pt idx="29">
                  <c:v>11.150533738</c:v>
                </c:pt>
                <c:pt idx="30">
                  <c:v>11.116940231000001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716-4871-BCD2-29071CE3839A}"/>
            </c:ext>
          </c:extLst>
        </c:ser>
        <c:ser>
          <c:idx val="2"/>
          <c:order val="3"/>
          <c:tx>
            <c:strRef>
              <c:f>'Gráficos evolución'!$A$118</c:f>
              <c:strCache>
                <c:ptCount val="1"/>
                <c:pt idx="0">
                  <c:v>5. Tratamiento y eliminación de residuos</c:v>
                </c:pt>
              </c:strCache>
            </c:strRef>
          </c:tx>
          <c:spPr>
            <a:ln>
              <a:noFill/>
            </a:ln>
          </c:spPr>
          <c:cat>
            <c:numRef>
              <c:f>'Gráficos evolución'!$B$114:$AF$114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'Gráficos evolución'!$B$118:$AF$118</c:f>
              <c:numCache>
                <c:formatCode>#,##0.0</c:formatCode>
                <c:ptCount val="31"/>
                <c:pt idx="0">
                  <c:v>0.59388625399999995</c:v>
                </c:pt>
                <c:pt idx="1">
                  <c:v>0.56527022700000007</c:v>
                </c:pt>
                <c:pt idx="2">
                  <c:v>0.53782350400000001</c:v>
                </c:pt>
                <c:pt idx="3">
                  <c:v>0.51017680700000001</c:v>
                </c:pt>
                <c:pt idx="4">
                  <c:v>0.482087983</c:v>
                </c:pt>
                <c:pt idx="5">
                  <c:v>0.45381371700000001</c:v>
                </c:pt>
                <c:pt idx="6">
                  <c:v>0.42586369400000001</c:v>
                </c:pt>
                <c:pt idx="7">
                  <c:v>0.398148</c:v>
                </c:pt>
                <c:pt idx="8">
                  <c:v>0.37045867500000002</c:v>
                </c:pt>
                <c:pt idx="9">
                  <c:v>0.34314568899999998</c:v>
                </c:pt>
                <c:pt idx="10">
                  <c:v>0.31672900900000001</c:v>
                </c:pt>
                <c:pt idx="11">
                  <c:v>0.290788934</c:v>
                </c:pt>
                <c:pt idx="12">
                  <c:v>0.26490126800000002</c:v>
                </c:pt>
                <c:pt idx="13">
                  <c:v>0.23917692400000001</c:v>
                </c:pt>
                <c:pt idx="14">
                  <c:v>0.21341750100000001</c:v>
                </c:pt>
                <c:pt idx="15">
                  <c:v>0.18773620700000002</c:v>
                </c:pt>
                <c:pt idx="16">
                  <c:v>0.15331130100000001</c:v>
                </c:pt>
                <c:pt idx="17">
                  <c:v>0.13691776800000002</c:v>
                </c:pt>
                <c:pt idx="18">
                  <c:v>0.14025452000000002</c:v>
                </c:pt>
                <c:pt idx="19">
                  <c:v>8.8442010000000001E-2</c:v>
                </c:pt>
                <c:pt idx="20">
                  <c:v>3.7262229999999993E-2</c:v>
                </c:pt>
                <c:pt idx="21">
                  <c:v>4.1740100000000002E-2</c:v>
                </c:pt>
                <c:pt idx="22">
                  <c:v>7.9945121000000008E-2</c:v>
                </c:pt>
                <c:pt idx="23">
                  <c:v>7.7105902000000004E-2</c:v>
                </c:pt>
                <c:pt idx="24">
                  <c:v>6.5076045999999999E-2</c:v>
                </c:pt>
                <c:pt idx="25">
                  <c:v>8.0800175000000002E-2</c:v>
                </c:pt>
                <c:pt idx="26">
                  <c:v>8.1947108000000005E-2</c:v>
                </c:pt>
                <c:pt idx="27">
                  <c:v>8.5523468000000005E-2</c:v>
                </c:pt>
                <c:pt idx="28">
                  <c:v>5.7964517E-2</c:v>
                </c:pt>
                <c:pt idx="29">
                  <c:v>7.2699977999999998E-2</c:v>
                </c:pt>
                <c:pt idx="30">
                  <c:v>7.1753259999999999E-2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716-4871-BCD2-29071CE38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829488"/>
        <c:axId val="346832624"/>
      </c:areaChart>
      <c:catAx>
        <c:axId val="34682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83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8326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Kt</a:t>
                </a:r>
              </a:p>
            </c:rich>
          </c:tx>
          <c:layout>
            <c:manualLayout>
              <c:xMode val="edge"/>
              <c:yMode val="edge"/>
              <c:x val="2.8442331883056563E-2"/>
              <c:y val="0.29848500963523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8294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774944478094085"/>
          <c:y val="0.84970156508214245"/>
          <c:w val="0.85144679991924088"/>
          <c:h val="4.60094122221650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Evolución de las emisiones de PM</a:t>
            </a:r>
            <a:r>
              <a:rPr lang="es-ES" sz="140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2,5</a:t>
            </a:r>
            <a:r>
              <a:rPr lang="es-E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c:rich>
      </c:tx>
      <c:layout>
        <c:manualLayout>
          <c:xMode val="edge"/>
          <c:yMode val="edge"/>
          <c:x val="0.25029225734439897"/>
          <c:y val="3.05020042429336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45767415841752"/>
          <c:y val="0.14815309298331583"/>
          <c:w val="0.84644294832250133"/>
          <c:h val="0.61004214757835928"/>
        </c:manualLayout>
      </c:layout>
      <c:areaChart>
        <c:grouping val="stacked"/>
        <c:varyColors val="0"/>
        <c:ser>
          <c:idx val="1"/>
          <c:order val="0"/>
          <c:tx>
            <c:strRef>
              <c:f>'Gráficos evolución'!$A$151</c:f>
              <c:strCache>
                <c:ptCount val="1"/>
                <c:pt idx="0">
                  <c:v>1. Procesado de la energía</c:v>
                </c:pt>
              </c:strCache>
            </c:strRef>
          </c:tx>
          <c:spPr>
            <a:solidFill>
              <a:srgbClr val="FFFF00"/>
            </a:solidFill>
            <a:ln w="12700">
              <a:noFill/>
              <a:prstDash val="solid"/>
            </a:ln>
          </c:spPr>
          <c:cat>
            <c:numRef>
              <c:f>'Gráficos evolución'!$L$150:$AF$150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'Gráficos evolución'!$L$151:$AF$151</c:f>
              <c:numCache>
                <c:formatCode>#,##0.0</c:formatCode>
                <c:ptCount val="21"/>
                <c:pt idx="0">
                  <c:v>6.3265405610428358</c:v>
                </c:pt>
                <c:pt idx="1">
                  <c:v>6.6869408830775194</c:v>
                </c:pt>
                <c:pt idx="2">
                  <c:v>7.1675339211882392</c:v>
                </c:pt>
                <c:pt idx="3">
                  <c:v>6.9423269611650023</c:v>
                </c:pt>
                <c:pt idx="4">
                  <c:v>6.9915511194679851</c:v>
                </c:pt>
                <c:pt idx="5">
                  <c:v>7.2567646738641969</c:v>
                </c:pt>
                <c:pt idx="6">
                  <c:v>6.7295435107990818</c:v>
                </c:pt>
                <c:pt idx="7">
                  <c:v>7.0389735185170199</c:v>
                </c:pt>
                <c:pt idx="8">
                  <c:v>5.6598469813915644</c:v>
                </c:pt>
                <c:pt idx="9">
                  <c:v>5.6222197934259057</c:v>
                </c:pt>
                <c:pt idx="10">
                  <c:v>5.5587479017295172</c:v>
                </c:pt>
                <c:pt idx="11">
                  <c:v>5.3001276202942575</c:v>
                </c:pt>
                <c:pt idx="12">
                  <c:v>5.4739993606412742</c:v>
                </c:pt>
                <c:pt idx="13">
                  <c:v>5.1552824585663579</c:v>
                </c:pt>
                <c:pt idx="14">
                  <c:v>5.321175575139538</c:v>
                </c:pt>
                <c:pt idx="15">
                  <c:v>5.5400599741817782</c:v>
                </c:pt>
                <c:pt idx="16">
                  <c:v>4.2271017990910105</c:v>
                </c:pt>
                <c:pt idx="17">
                  <c:v>4.3562112727842797</c:v>
                </c:pt>
                <c:pt idx="18">
                  <c:v>3.9515123888453831</c:v>
                </c:pt>
                <c:pt idx="19">
                  <c:v>3.7001827205696323</c:v>
                </c:pt>
                <c:pt idx="20">
                  <c:v>3.5483628030314196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CD-4F67-80CB-4A1B83C24F2E}"/>
            </c:ext>
          </c:extLst>
        </c:ser>
        <c:ser>
          <c:idx val="3"/>
          <c:order val="1"/>
          <c:tx>
            <c:strRef>
              <c:f>'Gráficos evolución'!$A$152</c:f>
              <c:strCache>
                <c:ptCount val="1"/>
                <c:pt idx="0">
                  <c:v>2. Procesos Industriales y uso de productos</c:v>
                </c:pt>
              </c:strCache>
            </c:strRef>
          </c:tx>
          <c:spPr>
            <a:solidFill>
              <a:schemeClr val="accent1"/>
            </a:solidFill>
            <a:ln w="12700">
              <a:noFill/>
              <a:prstDash val="solid"/>
            </a:ln>
          </c:spPr>
          <c:cat>
            <c:numRef>
              <c:f>'Gráficos evolución'!$L$150:$AF$150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'Gráficos evolución'!$L$152:$AF$152</c:f>
              <c:numCache>
                <c:formatCode>#,##0.0</c:formatCode>
                <c:ptCount val="21"/>
                <c:pt idx="0">
                  <c:v>1.0464764465116991</c:v>
                </c:pt>
                <c:pt idx="1">
                  <c:v>0.83522392645863841</c:v>
                </c:pt>
                <c:pt idx="2">
                  <c:v>0.98417696953361755</c:v>
                </c:pt>
                <c:pt idx="3">
                  <c:v>1.1260338796618121</c:v>
                </c:pt>
                <c:pt idx="4">
                  <c:v>1.2083685716153854</c:v>
                </c:pt>
                <c:pt idx="5">
                  <c:v>1.1181488903268701</c:v>
                </c:pt>
                <c:pt idx="6">
                  <c:v>1.0658351788457505</c:v>
                </c:pt>
                <c:pt idx="7">
                  <c:v>1.105992764214311</c:v>
                </c:pt>
                <c:pt idx="8">
                  <c:v>1.0306901085255316</c:v>
                </c:pt>
                <c:pt idx="9">
                  <c:v>0.95467662170190004</c:v>
                </c:pt>
                <c:pt idx="10">
                  <c:v>1.13674766816305</c:v>
                </c:pt>
                <c:pt idx="11">
                  <c:v>1.1221172733699301</c:v>
                </c:pt>
                <c:pt idx="12">
                  <c:v>1.0163370328674455</c:v>
                </c:pt>
                <c:pt idx="13">
                  <c:v>1.131339220613</c:v>
                </c:pt>
                <c:pt idx="14">
                  <c:v>1.226431508938</c:v>
                </c:pt>
                <c:pt idx="15">
                  <c:v>1.3469216564039002</c:v>
                </c:pt>
                <c:pt idx="16">
                  <c:v>1.2747635899973289</c:v>
                </c:pt>
                <c:pt idx="17">
                  <c:v>1.20428333825778</c:v>
                </c:pt>
                <c:pt idx="18">
                  <c:v>1.2365169016817399</c:v>
                </c:pt>
                <c:pt idx="19">
                  <c:v>1.13220679040409</c:v>
                </c:pt>
                <c:pt idx="20">
                  <c:v>0.94139981298812003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9CD-4F67-80CB-4A1B83C24F2E}"/>
            </c:ext>
          </c:extLst>
        </c:ser>
        <c:ser>
          <c:idx val="4"/>
          <c:order val="2"/>
          <c:tx>
            <c:strRef>
              <c:f>'Gráficos evolución'!$A$153</c:f>
              <c:strCache>
                <c:ptCount val="1"/>
                <c:pt idx="0">
                  <c:v>3. Agricultura</c:v>
                </c:pt>
              </c:strCache>
            </c:strRef>
          </c:tx>
          <c:spPr>
            <a:solidFill>
              <a:srgbClr val="993366"/>
            </a:solidFill>
            <a:ln w="12700">
              <a:noFill/>
              <a:prstDash val="solid"/>
            </a:ln>
          </c:spPr>
          <c:cat>
            <c:numRef>
              <c:f>'Gráficos evolución'!$L$150:$AF$150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'Gráficos evolución'!$L$153:$AF$153</c:f>
              <c:numCache>
                <c:formatCode>#,##0.0</c:formatCode>
                <c:ptCount val="21"/>
                <c:pt idx="0">
                  <c:v>0.13248316700000001</c:v>
                </c:pt>
                <c:pt idx="1">
                  <c:v>8.5318492999999995E-2</c:v>
                </c:pt>
                <c:pt idx="2">
                  <c:v>8.0442690999999997E-2</c:v>
                </c:pt>
                <c:pt idx="3">
                  <c:v>7.7066378000000005E-2</c:v>
                </c:pt>
                <c:pt idx="4">
                  <c:v>7.4093505000000004E-2</c:v>
                </c:pt>
                <c:pt idx="5">
                  <c:v>7.1322895999999997E-2</c:v>
                </c:pt>
                <c:pt idx="6">
                  <c:v>6.7040691999999999E-2</c:v>
                </c:pt>
                <c:pt idx="7">
                  <c:v>6.555026600000001E-2</c:v>
                </c:pt>
                <c:pt idx="8">
                  <c:v>6.5117234999999996E-2</c:v>
                </c:pt>
                <c:pt idx="9">
                  <c:v>6.2619291000000007E-2</c:v>
                </c:pt>
                <c:pt idx="10">
                  <c:v>6.2262545000000002E-2</c:v>
                </c:pt>
                <c:pt idx="11">
                  <c:v>5.9729141000000006E-2</c:v>
                </c:pt>
                <c:pt idx="12">
                  <c:v>5.8263652999999999E-2</c:v>
                </c:pt>
                <c:pt idx="13">
                  <c:v>5.8516234E-2</c:v>
                </c:pt>
                <c:pt idx="14">
                  <c:v>5.8394621000000001E-2</c:v>
                </c:pt>
                <c:pt idx="15">
                  <c:v>5.8704897999999998E-2</c:v>
                </c:pt>
                <c:pt idx="16">
                  <c:v>5.9558252999999999E-2</c:v>
                </c:pt>
                <c:pt idx="17">
                  <c:v>5.6420774999999999E-2</c:v>
                </c:pt>
                <c:pt idx="18">
                  <c:v>5.6345934000000007E-2</c:v>
                </c:pt>
                <c:pt idx="19">
                  <c:v>5.5703334E-2</c:v>
                </c:pt>
                <c:pt idx="20">
                  <c:v>5.4895935999999999E-2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9CD-4F67-80CB-4A1B83C24F2E}"/>
            </c:ext>
          </c:extLst>
        </c:ser>
        <c:ser>
          <c:idx val="2"/>
          <c:order val="3"/>
          <c:tx>
            <c:strRef>
              <c:f>'Gráficos evolución'!$A$154</c:f>
              <c:strCache>
                <c:ptCount val="1"/>
                <c:pt idx="0">
                  <c:v>5. Tratamiento y eliminación de residuos</c:v>
                </c:pt>
              </c:strCache>
            </c:strRef>
          </c:tx>
          <c:spPr>
            <a:ln>
              <a:noFill/>
            </a:ln>
          </c:spPr>
          <c:cat>
            <c:numRef>
              <c:f>'Gráficos evolución'!$L$150:$AF$150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'Gráficos evolución'!$L$154:$AF$154</c:f>
              <c:numCache>
                <c:formatCode>#,##0.0</c:formatCode>
                <c:ptCount val="21"/>
                <c:pt idx="0">
                  <c:v>5.7224992000000002E-2</c:v>
                </c:pt>
                <c:pt idx="1">
                  <c:v>8.0641153000000007E-2</c:v>
                </c:pt>
                <c:pt idx="2">
                  <c:v>5.6011986999999999E-2</c:v>
                </c:pt>
                <c:pt idx="3">
                  <c:v>7.2963818999999999E-2</c:v>
                </c:pt>
                <c:pt idx="4">
                  <c:v>5.6326843000000001E-2</c:v>
                </c:pt>
                <c:pt idx="5">
                  <c:v>7.1336260999999998E-2</c:v>
                </c:pt>
                <c:pt idx="6">
                  <c:v>5.0605082000000003E-2</c:v>
                </c:pt>
                <c:pt idx="7">
                  <c:v>6.2442258E-2</c:v>
                </c:pt>
                <c:pt idx="8">
                  <c:v>4.3901346000000001E-2</c:v>
                </c:pt>
                <c:pt idx="9">
                  <c:v>5.1054539000000003E-2</c:v>
                </c:pt>
                <c:pt idx="10">
                  <c:v>4.5682956999999996E-2</c:v>
                </c:pt>
                <c:pt idx="11">
                  <c:v>5.4892824000000007E-2</c:v>
                </c:pt>
                <c:pt idx="12">
                  <c:v>5.6169277000000004E-2</c:v>
                </c:pt>
                <c:pt idx="13">
                  <c:v>4.2642407E-2</c:v>
                </c:pt>
                <c:pt idx="14">
                  <c:v>3.9208873000000005E-2</c:v>
                </c:pt>
                <c:pt idx="15">
                  <c:v>4.1071770000000001E-2</c:v>
                </c:pt>
                <c:pt idx="16">
                  <c:v>3.9673311000000003E-2</c:v>
                </c:pt>
                <c:pt idx="17">
                  <c:v>3.7331479000000001E-2</c:v>
                </c:pt>
                <c:pt idx="18">
                  <c:v>4.1314156000000005E-2</c:v>
                </c:pt>
                <c:pt idx="19">
                  <c:v>4.9420315000000006E-2</c:v>
                </c:pt>
                <c:pt idx="20">
                  <c:v>4.4756272999999999E-2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9CD-4F67-80CB-4A1B83C2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829880"/>
        <c:axId val="346830664"/>
      </c:areaChart>
      <c:catAx>
        <c:axId val="346829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830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83066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Kt</a:t>
                </a:r>
              </a:p>
            </c:rich>
          </c:tx>
          <c:layout>
            <c:manualLayout>
              <c:xMode val="edge"/>
              <c:yMode val="edge"/>
              <c:x val="2.8442331883056563E-2"/>
              <c:y val="0.29848500963523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829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774944478094085"/>
          <c:y val="0.84970156508214245"/>
          <c:w val="0.84760064607308705"/>
          <c:h val="4.60094122221650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18</xdr:col>
      <xdr:colOff>0</xdr:colOff>
      <xdr:row>39</xdr:row>
      <xdr:rowOff>0</xdr:rowOff>
    </xdr:to>
    <xdr:graphicFrame macro="">
      <xdr:nvGraphicFramePr>
        <xdr:cNvPr id="106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48</xdr:row>
      <xdr:rowOff>0</xdr:rowOff>
    </xdr:from>
    <xdr:ext cx="9906000" cy="4235824"/>
    <xdr:graphicFrame macro="">
      <xdr:nvGraphicFramePr>
        <xdr:cNvPr id="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0</xdr:colOff>
      <xdr:row>84</xdr:row>
      <xdr:rowOff>0</xdr:rowOff>
    </xdr:from>
    <xdr:ext cx="9906000" cy="4235824"/>
    <xdr:graphicFrame macro="">
      <xdr:nvGraphicFramePr>
        <xdr:cNvPr id="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</xdr:col>
      <xdr:colOff>0</xdr:colOff>
      <xdr:row>120</xdr:row>
      <xdr:rowOff>0</xdr:rowOff>
    </xdr:from>
    <xdr:ext cx="9906000" cy="4235824"/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</xdr:col>
      <xdr:colOff>0</xdr:colOff>
      <xdr:row>156</xdr:row>
      <xdr:rowOff>0</xdr:rowOff>
    </xdr:from>
    <xdr:ext cx="9906000" cy="4235824"/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43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87.84246289434337</v>
      </c>
      <c r="C7" s="11">
        <f>SUM(C8,C18,C29,C34,C40)</f>
        <v>31.683734206839212</v>
      </c>
      <c r="D7" s="11">
        <f>SUM(D8,D18,D29,D34,D40)</f>
        <v>138.10779946264029</v>
      </c>
      <c r="E7" s="11">
        <f>SUM(E8,E18,E29,E34,E40)</f>
        <v>16.209667628670623</v>
      </c>
      <c r="F7" s="12">
        <f>SUM(F8,F18,F29,F34,F40)</f>
        <v>0</v>
      </c>
    </row>
    <row r="8" spans="1:6" x14ac:dyDescent="0.2">
      <c r="A8" s="13" t="s">
        <v>2</v>
      </c>
      <c r="B8" s="14">
        <f>SUM(B9,B15)</f>
        <v>83.553323612485372</v>
      </c>
      <c r="C8" s="14">
        <f>SUM(C9,C15)</f>
        <v>12.294228232177215</v>
      </c>
      <c r="D8" s="14">
        <f>SUM(D9,D15)</f>
        <v>136.09830196318876</v>
      </c>
      <c r="E8" s="14">
        <f t="shared" ref="E8:F8" si="0">SUM(E9,E15)</f>
        <v>0.6678990601</v>
      </c>
      <c r="F8" s="52">
        <f t="shared" si="0"/>
        <v>0</v>
      </c>
    </row>
    <row r="9" spans="1:6" x14ac:dyDescent="0.2">
      <c r="A9" s="54" t="s">
        <v>3</v>
      </c>
      <c r="B9" s="55">
        <f>SUM(B10:B14)</f>
        <v>83.551185113785365</v>
      </c>
      <c r="C9" s="55">
        <f>SUM(C10:C14)</f>
        <v>11.663825611077215</v>
      </c>
      <c r="D9" s="55">
        <f>SUM(D10:D14)</f>
        <v>136.09640107578875</v>
      </c>
      <c r="E9" s="55">
        <f t="shared" ref="E9:F9" si="1">SUM(E10:E14)</f>
        <v>0.65910745599999998</v>
      </c>
      <c r="F9" s="56">
        <f t="shared" si="1"/>
        <v>0</v>
      </c>
    </row>
    <row r="10" spans="1:6" x14ac:dyDescent="0.2">
      <c r="A10" s="19" t="s">
        <v>4</v>
      </c>
      <c r="B10" s="20">
        <v>50.130344817556328</v>
      </c>
      <c r="C10" s="20">
        <v>0.34172480764867336</v>
      </c>
      <c r="D10" s="20">
        <v>109.6576651268919</v>
      </c>
      <c r="E10" s="20">
        <v>8.0814999999999998E-2</v>
      </c>
      <c r="F10" s="21">
        <v>0</v>
      </c>
    </row>
    <row r="11" spans="1:6" x14ac:dyDescent="0.2">
      <c r="A11" s="19" t="s">
        <v>5</v>
      </c>
      <c r="B11" s="20">
        <v>13.811285035041756</v>
      </c>
      <c r="C11" s="20">
        <v>0.8483741848084585</v>
      </c>
      <c r="D11" s="20">
        <v>20.880895916518369</v>
      </c>
      <c r="E11" s="20">
        <v>4.7506972999999994E-2</v>
      </c>
      <c r="F11" s="21">
        <v>0</v>
      </c>
    </row>
    <row r="12" spans="1:6" x14ac:dyDescent="0.2">
      <c r="A12" s="19" t="s">
        <v>6</v>
      </c>
      <c r="B12" s="20">
        <v>14.852542458187283</v>
      </c>
      <c r="C12" s="22">
        <v>7.1630566206200825</v>
      </c>
      <c r="D12" s="20">
        <v>2.749057404378501</v>
      </c>
      <c r="E12" s="20">
        <v>8.1607020000000006E-3</v>
      </c>
      <c r="F12" s="21">
        <v>0</v>
      </c>
    </row>
    <row r="13" spans="1:6" x14ac:dyDescent="0.2">
      <c r="A13" s="19" t="s">
        <v>7</v>
      </c>
      <c r="B13" s="20">
        <v>4.6652069889999996</v>
      </c>
      <c r="C13" s="20">
        <v>3.3062710439999998</v>
      </c>
      <c r="D13" s="20">
        <v>2.8011360320000001</v>
      </c>
      <c r="E13" s="20">
        <v>0.52261516299999999</v>
      </c>
      <c r="F13" s="21"/>
    </row>
    <row r="14" spans="1:6" x14ac:dyDescent="0.2">
      <c r="A14" s="19" t="s">
        <v>8</v>
      </c>
      <c r="B14" s="20">
        <v>9.1805813999999999E-2</v>
      </c>
      <c r="C14" s="20">
        <v>4.3989540000000001E-3</v>
      </c>
      <c r="D14" s="20">
        <v>7.6465960000000003E-3</v>
      </c>
      <c r="E14" s="20">
        <v>9.6180000000000001E-6</v>
      </c>
      <c r="F14" s="21">
        <v>0</v>
      </c>
    </row>
    <row r="15" spans="1:6" x14ac:dyDescent="0.2">
      <c r="A15" s="54" t="s">
        <v>9</v>
      </c>
      <c r="B15" s="57">
        <f>SUM(B16:B17)</f>
        <v>2.1384987000000002E-3</v>
      </c>
      <c r="C15" s="57">
        <f>SUM(C16:C17)</f>
        <v>0.6304026211</v>
      </c>
      <c r="D15" s="57">
        <f>SUM(D16:D17)</f>
        <v>1.9008873999999999E-3</v>
      </c>
      <c r="E15" s="57">
        <f t="shared" ref="E15:F15" si="2">SUM(E16:E17)</f>
        <v>8.7916040999999993E-3</v>
      </c>
      <c r="F15" s="58">
        <f t="shared" si="2"/>
        <v>0</v>
      </c>
    </row>
    <row r="16" spans="1:6" x14ac:dyDescent="0.2">
      <c r="A16" s="19" t="s">
        <v>10</v>
      </c>
      <c r="B16" s="20">
        <v>2.1384987000000002E-3</v>
      </c>
      <c r="C16" s="20">
        <v>1.82960411E-2</v>
      </c>
      <c r="D16" s="20">
        <v>1.9008873999999999E-3</v>
      </c>
      <c r="E16" s="20">
        <v>8.7916040999999993E-3</v>
      </c>
      <c r="F16" s="21"/>
    </row>
    <row r="17" spans="1:6" ht="13.5" thickBot="1" x14ac:dyDescent="0.25">
      <c r="A17" s="23" t="s">
        <v>11</v>
      </c>
      <c r="B17" s="24"/>
      <c r="C17" s="24">
        <v>0.61210657999999996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2.5895317988580002</v>
      </c>
      <c r="C18" s="26">
        <f t="shared" ref="C18:F18" si="3">SUM(C19:C28)</f>
        <v>9.7738273746619981</v>
      </c>
      <c r="D18" s="26">
        <f t="shared" si="3"/>
        <v>1.9947195324515086</v>
      </c>
      <c r="E18" s="26">
        <f t="shared" si="3"/>
        <v>8.6708046570622158E-2</v>
      </c>
      <c r="F18" s="15">
        <f t="shared" si="3"/>
        <v>0</v>
      </c>
    </row>
    <row r="19" spans="1:6" x14ac:dyDescent="0.2">
      <c r="A19" s="16" t="s">
        <v>13</v>
      </c>
      <c r="B19" s="17"/>
      <c r="C19" s="17"/>
      <c r="D19" s="17"/>
      <c r="E19" s="17"/>
      <c r="F19" s="18">
        <v>0</v>
      </c>
    </row>
    <row r="20" spans="1:6" x14ac:dyDescent="0.2">
      <c r="A20" s="16" t="s">
        <v>14</v>
      </c>
      <c r="B20" s="20">
        <v>2.29772</v>
      </c>
      <c r="C20" s="20"/>
      <c r="D20" s="20">
        <v>0.87</v>
      </c>
      <c r="E20" s="20">
        <v>8.2428910570622169E-2</v>
      </c>
      <c r="F20" s="21"/>
    </row>
    <row r="21" spans="1:6" x14ac:dyDescent="0.2">
      <c r="A21" s="16" t="s">
        <v>15</v>
      </c>
      <c r="B21" s="20">
        <v>0.11193986185800001</v>
      </c>
      <c r="C21" s="20">
        <v>0.74766087666199998</v>
      </c>
      <c r="D21" s="20">
        <v>1.1223563324515085</v>
      </c>
      <c r="E21" s="20"/>
      <c r="F21" s="21">
        <v>0</v>
      </c>
    </row>
    <row r="22" spans="1:6" x14ac:dyDescent="0.2">
      <c r="A22" s="16" t="s">
        <v>45</v>
      </c>
      <c r="B22" s="20"/>
      <c r="C22" s="20">
        <v>8.571704166</v>
      </c>
      <c r="D22" s="20"/>
      <c r="E22" s="20"/>
      <c r="F22" s="21">
        <v>0</v>
      </c>
    </row>
    <row r="23" spans="1:6" x14ac:dyDescent="0.2">
      <c r="A23" s="16" t="s">
        <v>63</v>
      </c>
      <c r="B23" s="20">
        <v>1.025937E-3</v>
      </c>
      <c r="C23" s="20">
        <v>2.7208509999999998E-3</v>
      </c>
      <c r="D23" s="20">
        <v>1.6320000000000001E-4</v>
      </c>
      <c r="E23" s="20">
        <v>2.3329610000000001E-3</v>
      </c>
      <c r="F23" s="21">
        <v>0</v>
      </c>
    </row>
    <row r="24" spans="1:6" x14ac:dyDescent="0.2">
      <c r="A24" s="16" t="s">
        <v>64</v>
      </c>
      <c r="B24" s="20">
        <v>0.178846</v>
      </c>
      <c r="C24" s="20">
        <v>0.451741481</v>
      </c>
      <c r="D24" s="20">
        <v>2.2000000000000001E-3</v>
      </c>
      <c r="E24" s="20"/>
      <c r="F24" s="21">
        <v>0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1.9461750000000001E-3</v>
      </c>
      <c r="F28" s="21"/>
    </row>
    <row r="29" spans="1:6" x14ac:dyDescent="0.2">
      <c r="A29" s="13" t="s">
        <v>46</v>
      </c>
      <c r="B29" s="26">
        <f>SUM(B30:B33)</f>
        <v>1.685419086</v>
      </c>
      <c r="C29" s="26">
        <f>SUM(C30:C33)</f>
        <v>9.5221041080000006</v>
      </c>
      <c r="D29" s="26">
        <f>SUM(D30:D33)</f>
        <v>1.3657885999999999E-2</v>
      </c>
      <c r="E29" s="26">
        <f>SUM(E30:E33)</f>
        <v>14.861174267999999</v>
      </c>
      <c r="F29" s="15">
        <f>SUM(F30:F33)</f>
        <v>0</v>
      </c>
    </row>
    <row r="30" spans="1:6" x14ac:dyDescent="0.2">
      <c r="A30" s="16" t="s">
        <v>16</v>
      </c>
      <c r="B30" s="30">
        <v>0.22239283500000001</v>
      </c>
      <c r="C30" s="30">
        <v>5.0936724389999997</v>
      </c>
      <c r="D30" s="30"/>
      <c r="E30" s="30">
        <v>7.7500569920000002</v>
      </c>
      <c r="F30" s="53">
        <v>0</v>
      </c>
    </row>
    <row r="31" spans="1:6" x14ac:dyDescent="0.2">
      <c r="A31" s="16" t="s">
        <v>17</v>
      </c>
      <c r="B31" s="30">
        <v>1.3967439230000001</v>
      </c>
      <c r="C31" s="30">
        <v>4.3978862740000002</v>
      </c>
      <c r="D31" s="30"/>
      <c r="E31" s="30">
        <v>7.0399040660000001</v>
      </c>
      <c r="F31" s="53">
        <v>0</v>
      </c>
    </row>
    <row r="32" spans="1:6" x14ac:dyDescent="0.2">
      <c r="A32" s="16" t="s">
        <v>18</v>
      </c>
      <c r="B32" s="30">
        <v>6.6282328000000001E-2</v>
      </c>
      <c r="C32" s="30">
        <v>3.0545394999999999E-2</v>
      </c>
      <c r="D32" s="30">
        <v>1.3657885999999999E-2</v>
      </c>
      <c r="E32" s="30">
        <v>7.1213209999999999E-2</v>
      </c>
      <c r="F32" s="53">
        <v>0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1.4188397E-2</v>
      </c>
      <c r="C34" s="26">
        <f t="shared" ref="C34:F34" si="4">SUM(C35:C39)</f>
        <v>9.3574492000000009E-2</v>
      </c>
      <c r="D34" s="26">
        <f t="shared" si="4"/>
        <v>1.120081E-3</v>
      </c>
      <c r="E34" s="26">
        <f t="shared" si="4"/>
        <v>0.59388625399999995</v>
      </c>
      <c r="F34" s="15">
        <f t="shared" si="4"/>
        <v>0</v>
      </c>
    </row>
    <row r="35" spans="1:6" x14ac:dyDescent="0.2">
      <c r="A35" s="16" t="s">
        <v>19</v>
      </c>
      <c r="B35" s="17">
        <v>3.6699620000000001E-3</v>
      </c>
      <c r="C35" s="17">
        <v>5.7691616000000001E-2</v>
      </c>
      <c r="D35" s="17"/>
      <c r="E35" s="17"/>
      <c r="F35" s="18">
        <v>0</v>
      </c>
    </row>
    <row r="36" spans="1:6" x14ac:dyDescent="0.2">
      <c r="A36" s="16" t="s">
        <v>50</v>
      </c>
      <c r="B36" s="17"/>
      <c r="C36" s="17"/>
      <c r="D36" s="17"/>
      <c r="E36" s="17"/>
      <c r="F36" s="18"/>
    </row>
    <row r="37" spans="1:6" x14ac:dyDescent="0.2">
      <c r="A37" s="16" t="s">
        <v>20</v>
      </c>
      <c r="B37" s="17">
        <v>1.044934E-2</v>
      </c>
      <c r="C37" s="17">
        <v>2.8762776E-2</v>
      </c>
      <c r="D37" s="17">
        <v>1.120081E-3</v>
      </c>
      <c r="E37" s="17"/>
      <c r="F37" s="18">
        <v>0</v>
      </c>
    </row>
    <row r="38" spans="1:6" x14ac:dyDescent="0.2">
      <c r="A38" s="16" t="s">
        <v>49</v>
      </c>
      <c r="B38" s="17">
        <v>6.9095000000000002E-5</v>
      </c>
      <c r="C38" s="17">
        <v>8.4689900000000002E-4</v>
      </c>
      <c r="D38" s="17"/>
      <c r="E38" s="17">
        <v>0.59313403099999995</v>
      </c>
      <c r="F38" s="18">
        <v>0</v>
      </c>
    </row>
    <row r="39" spans="1:6" ht="13.5" thickBot="1" x14ac:dyDescent="0.25">
      <c r="A39" s="16" t="s">
        <v>51</v>
      </c>
      <c r="B39" s="17"/>
      <c r="C39" s="17">
        <v>6.273201E-3</v>
      </c>
      <c r="D39" s="17"/>
      <c r="E39" s="17">
        <v>7.52223E-4</v>
      </c>
      <c r="F39" s="18">
        <v>0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34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86.592895626199081</v>
      </c>
      <c r="C7" s="11">
        <f>SUM(C8,C18,C29,C34,C40)</f>
        <v>26.703918226852227</v>
      </c>
      <c r="D7" s="11">
        <f>SUM(D8,D18,D29,D34,D40)</f>
        <v>113.47165949402761</v>
      </c>
      <c r="E7" s="11">
        <f>SUM(E8,E18,E29,E34,E40)</f>
        <v>14.98259225911046</v>
      </c>
      <c r="F7" s="12">
        <f>SUM(F8,F18,F29,F34,F40)</f>
        <v>0</v>
      </c>
    </row>
    <row r="8" spans="1:6" x14ac:dyDescent="0.2">
      <c r="A8" s="13" t="s">
        <v>2</v>
      </c>
      <c r="B8" s="14">
        <f>SUM(B9,B15)</f>
        <v>83.957854109964373</v>
      </c>
      <c r="C8" s="14">
        <f>SUM(C9,C15)</f>
        <v>8.5566933508592307</v>
      </c>
      <c r="D8" s="14">
        <f>SUM(D9,D15)</f>
        <v>109.89019907516315</v>
      </c>
      <c r="E8" s="14">
        <f t="shared" ref="E8:F8" si="0">SUM(E9,E15)</f>
        <v>0.60864326849999995</v>
      </c>
      <c r="F8" s="52">
        <f t="shared" si="0"/>
        <v>0</v>
      </c>
    </row>
    <row r="9" spans="1:6" x14ac:dyDescent="0.2">
      <c r="A9" s="54" t="s">
        <v>3</v>
      </c>
      <c r="B9" s="55">
        <f>SUM(B10:B14)</f>
        <v>83.955858453464373</v>
      </c>
      <c r="C9" s="55">
        <f>SUM(C10:C14)</f>
        <v>8.090297393359231</v>
      </c>
      <c r="D9" s="55">
        <f>SUM(D10:D14)</f>
        <v>109.88842515816316</v>
      </c>
      <c r="E9" s="55">
        <f t="shared" ref="E9:F9" si="1">SUM(E10:E14)</f>
        <v>0.60043890299999991</v>
      </c>
      <c r="F9" s="56">
        <f t="shared" si="1"/>
        <v>0</v>
      </c>
    </row>
    <row r="10" spans="1:6" x14ac:dyDescent="0.2">
      <c r="A10" s="19" t="s">
        <v>4</v>
      </c>
      <c r="B10" s="20">
        <v>54.506383014416279</v>
      </c>
      <c r="C10" s="20">
        <v>0.36957483231613164</v>
      </c>
      <c r="D10" s="20">
        <v>92.962530762332506</v>
      </c>
      <c r="E10" s="20">
        <v>8.4110000000000004E-2</v>
      </c>
      <c r="F10" s="21">
        <v>0</v>
      </c>
    </row>
    <row r="11" spans="1:6" x14ac:dyDescent="0.2">
      <c r="A11" s="19" t="s">
        <v>5</v>
      </c>
      <c r="B11" s="20">
        <v>12.878214625370807</v>
      </c>
      <c r="C11" s="20">
        <v>0.8160782182612738</v>
      </c>
      <c r="D11" s="20">
        <v>14.221200267275892</v>
      </c>
      <c r="E11" s="20">
        <v>2.6774078E-2</v>
      </c>
      <c r="F11" s="21">
        <v>0</v>
      </c>
    </row>
    <row r="12" spans="1:6" x14ac:dyDescent="0.2">
      <c r="A12" s="19" t="s">
        <v>6</v>
      </c>
      <c r="B12" s="20">
        <v>12.293008187677282</v>
      </c>
      <c r="C12" s="22">
        <v>4.4711275707818245</v>
      </c>
      <c r="D12" s="20">
        <v>0.64276173955475024</v>
      </c>
      <c r="E12" s="20">
        <v>9.3650357000000017E-2</v>
      </c>
      <c r="F12" s="21">
        <v>0</v>
      </c>
    </row>
    <row r="13" spans="1:6" x14ac:dyDescent="0.2">
      <c r="A13" s="19" t="s">
        <v>7</v>
      </c>
      <c r="B13" s="20">
        <v>4.2473985899999995</v>
      </c>
      <c r="C13" s="20">
        <v>2.4318308640000001</v>
      </c>
      <c r="D13" s="20">
        <v>2.0598793189999998</v>
      </c>
      <c r="E13" s="20">
        <v>0.39588496400000001</v>
      </c>
      <c r="F13" s="21"/>
    </row>
    <row r="14" spans="1:6" x14ac:dyDescent="0.2">
      <c r="A14" s="19" t="s">
        <v>8</v>
      </c>
      <c r="B14" s="20">
        <v>3.0854036000000001E-2</v>
      </c>
      <c r="C14" s="20">
        <v>1.6859080000000001E-3</v>
      </c>
      <c r="D14" s="20">
        <v>2.0530700000000002E-3</v>
      </c>
      <c r="E14" s="20">
        <v>1.9504000000000002E-5</v>
      </c>
      <c r="F14" s="21">
        <v>0</v>
      </c>
    </row>
    <row r="15" spans="1:6" x14ac:dyDescent="0.2">
      <c r="A15" s="54" t="s">
        <v>9</v>
      </c>
      <c r="B15" s="57">
        <f>SUM(B16:B17)</f>
        <v>1.9956564999999999E-3</v>
      </c>
      <c r="C15" s="57">
        <f>SUM(C16:C17)</f>
        <v>0.46639595750000001</v>
      </c>
      <c r="D15" s="57">
        <f>SUM(D16:D17)</f>
        <v>1.7739170000000001E-3</v>
      </c>
      <c r="E15" s="57">
        <f t="shared" ref="E15:F15" si="2">SUM(E16:E17)</f>
        <v>8.2043654999999997E-3</v>
      </c>
      <c r="F15" s="58">
        <f t="shared" si="2"/>
        <v>0</v>
      </c>
    </row>
    <row r="16" spans="1:6" x14ac:dyDescent="0.2">
      <c r="A16" s="19" t="s">
        <v>10</v>
      </c>
      <c r="B16" s="20">
        <v>1.9956564999999999E-3</v>
      </c>
      <c r="C16" s="20">
        <v>1.7073948500000002E-2</v>
      </c>
      <c r="D16" s="20">
        <v>1.7739170000000001E-3</v>
      </c>
      <c r="E16" s="20">
        <v>8.2043654999999997E-3</v>
      </c>
      <c r="F16" s="21"/>
    </row>
    <row r="17" spans="1:6" ht="13.5" thickBot="1" x14ac:dyDescent="0.25">
      <c r="A17" s="23" t="s">
        <v>11</v>
      </c>
      <c r="B17" s="24"/>
      <c r="C17" s="24">
        <v>0.44932200900000002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0.85083653023472006</v>
      </c>
      <c r="C18" s="26">
        <f t="shared" ref="C18:F18" si="3">SUM(C19:C28)</f>
        <v>9.5515907314929986</v>
      </c>
      <c r="D18" s="26">
        <f t="shared" si="3"/>
        <v>3.5707584668644463</v>
      </c>
      <c r="E18" s="26">
        <f t="shared" si="3"/>
        <v>0.18941307561045753</v>
      </c>
      <c r="F18" s="15">
        <f t="shared" si="3"/>
        <v>0</v>
      </c>
    </row>
    <row r="19" spans="1:6" x14ac:dyDescent="0.2">
      <c r="A19" s="16" t="s">
        <v>13</v>
      </c>
      <c r="B19" s="17"/>
      <c r="C19" s="17"/>
      <c r="D19" s="17"/>
      <c r="E19" s="17"/>
      <c r="F19" s="18">
        <v>0</v>
      </c>
    </row>
    <row r="20" spans="1:6" x14ac:dyDescent="0.2">
      <c r="A20" s="16" t="s">
        <v>14</v>
      </c>
      <c r="B20" s="20">
        <v>0.73233469694772002</v>
      </c>
      <c r="C20" s="20"/>
      <c r="D20" s="20">
        <v>1.80501600827</v>
      </c>
      <c r="E20" s="20">
        <v>0.18224643861045753</v>
      </c>
      <c r="F20" s="21"/>
    </row>
    <row r="21" spans="1:6" x14ac:dyDescent="0.2">
      <c r="A21" s="16" t="s">
        <v>15</v>
      </c>
      <c r="B21" s="20">
        <v>0.11621802728699999</v>
      </c>
      <c r="C21" s="20">
        <v>0.62079051949300001</v>
      </c>
      <c r="D21" s="20">
        <v>1.7638278385944464</v>
      </c>
      <c r="E21" s="20"/>
      <c r="F21" s="21">
        <v>0</v>
      </c>
    </row>
    <row r="22" spans="1:6" x14ac:dyDescent="0.2">
      <c r="A22" s="16" t="s">
        <v>45</v>
      </c>
      <c r="B22" s="20"/>
      <c r="C22" s="20">
        <v>8.3987986780000004</v>
      </c>
      <c r="D22" s="20"/>
      <c r="E22" s="20"/>
      <c r="F22" s="21">
        <v>0</v>
      </c>
    </row>
    <row r="23" spans="1:6" x14ac:dyDescent="0.2">
      <c r="A23" s="16" t="s">
        <v>63</v>
      </c>
      <c r="B23" s="20">
        <v>2.1838059999999999E-3</v>
      </c>
      <c r="C23" s="20">
        <v>5.8200150000000004E-3</v>
      </c>
      <c r="D23" s="20">
        <v>2.2462E-4</v>
      </c>
      <c r="E23" s="20">
        <v>4.9903020000000003E-3</v>
      </c>
      <c r="F23" s="21">
        <v>0</v>
      </c>
    </row>
    <row r="24" spans="1:6" x14ac:dyDescent="0.2">
      <c r="A24" s="16" t="s">
        <v>64</v>
      </c>
      <c r="B24" s="20">
        <v>1E-4</v>
      </c>
      <c r="C24" s="20">
        <v>0.52618151899999999</v>
      </c>
      <c r="D24" s="20">
        <v>1.6900000000000001E-3</v>
      </c>
      <c r="E24" s="20"/>
      <c r="F24" s="21">
        <v>0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2.1763350000000002E-3</v>
      </c>
      <c r="F28" s="21"/>
    </row>
    <row r="29" spans="1:6" x14ac:dyDescent="0.2">
      <c r="A29" s="13" t="s">
        <v>46</v>
      </c>
      <c r="B29" s="26">
        <f>SUM(B30:B33)</f>
        <v>1.750254907</v>
      </c>
      <c r="C29" s="26">
        <f>SUM(C30:C33)</f>
        <v>8.5101075050000006</v>
      </c>
      <c r="D29" s="26">
        <f>SUM(D30:D33)</f>
        <v>9.3945859999999999E-3</v>
      </c>
      <c r="E29" s="26">
        <f>SUM(E30:E33)</f>
        <v>13.841390226000001</v>
      </c>
      <c r="F29" s="15">
        <f>SUM(F30:F33)</f>
        <v>0</v>
      </c>
    </row>
    <row r="30" spans="1:6" x14ac:dyDescent="0.2">
      <c r="A30" s="16" t="s">
        <v>16</v>
      </c>
      <c r="B30" s="30">
        <v>0.205037207</v>
      </c>
      <c r="C30" s="30">
        <v>4.3995749430000002</v>
      </c>
      <c r="D30" s="30"/>
      <c r="E30" s="30">
        <v>6.8322967419999996</v>
      </c>
      <c r="F30" s="53">
        <v>0</v>
      </c>
    </row>
    <row r="31" spans="1:6" x14ac:dyDescent="0.2">
      <c r="A31" s="16" t="s">
        <v>17</v>
      </c>
      <c r="B31" s="30">
        <v>1.5003425020000001</v>
      </c>
      <c r="C31" s="30">
        <v>4.0930261129999996</v>
      </c>
      <c r="D31" s="30"/>
      <c r="E31" s="30">
        <v>6.9612829420000004</v>
      </c>
      <c r="F31" s="53">
        <v>0</v>
      </c>
    </row>
    <row r="32" spans="1:6" x14ac:dyDescent="0.2">
      <c r="A32" s="16" t="s">
        <v>18</v>
      </c>
      <c r="B32" s="30">
        <v>4.4875197999999998E-2</v>
      </c>
      <c r="C32" s="30">
        <v>1.7506449E-2</v>
      </c>
      <c r="D32" s="30">
        <v>9.3945859999999999E-3</v>
      </c>
      <c r="E32" s="30">
        <v>4.7810541999999998E-2</v>
      </c>
      <c r="F32" s="53">
        <v>0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3.3950079000000001E-2</v>
      </c>
      <c r="C34" s="26">
        <f t="shared" ref="C34:F34" si="4">SUM(C35:C39)</f>
        <v>8.5526639500000001E-2</v>
      </c>
      <c r="D34" s="26">
        <f t="shared" si="4"/>
        <v>1.3073659999999999E-3</v>
      </c>
      <c r="E34" s="26">
        <f t="shared" si="4"/>
        <v>0.34314568899999998</v>
      </c>
      <c r="F34" s="15">
        <f t="shared" si="4"/>
        <v>0</v>
      </c>
    </row>
    <row r="35" spans="1:6" x14ac:dyDescent="0.2">
      <c r="A35" s="16" t="s">
        <v>19</v>
      </c>
      <c r="B35" s="17">
        <v>1.8178929999999999E-3</v>
      </c>
      <c r="C35" s="17">
        <v>7.5600550000000002E-2</v>
      </c>
      <c r="D35" s="17"/>
      <c r="E35" s="17"/>
      <c r="F35" s="18">
        <v>0</v>
      </c>
    </row>
    <row r="36" spans="1:6" x14ac:dyDescent="0.2">
      <c r="A36" s="16" t="s">
        <v>50</v>
      </c>
      <c r="B36" s="17"/>
      <c r="C36" s="17"/>
      <c r="D36" s="17"/>
      <c r="E36" s="17"/>
      <c r="F36" s="18"/>
    </row>
    <row r="37" spans="1:6" x14ac:dyDescent="0.2">
      <c r="A37" s="16" t="s">
        <v>20</v>
      </c>
      <c r="B37" s="17">
        <v>3.2063104000000002E-2</v>
      </c>
      <c r="C37" s="17">
        <v>6.7780480000000001E-3</v>
      </c>
      <c r="D37" s="17">
        <v>1.3073659999999999E-3</v>
      </c>
      <c r="E37" s="17"/>
      <c r="F37" s="18">
        <v>0</v>
      </c>
    </row>
    <row r="38" spans="1:6" x14ac:dyDescent="0.2">
      <c r="A38" s="16" t="s">
        <v>49</v>
      </c>
      <c r="B38" s="17">
        <v>6.9082E-5</v>
      </c>
      <c r="C38" s="17">
        <v>1.8245945000000001E-3</v>
      </c>
      <c r="D38" s="17"/>
      <c r="E38" s="17">
        <v>0.34298699399999999</v>
      </c>
      <c r="F38" s="18">
        <v>0</v>
      </c>
    </row>
    <row r="39" spans="1:6" ht="13.5" thickBot="1" x14ac:dyDescent="0.25">
      <c r="A39" s="16" t="s">
        <v>51</v>
      </c>
      <c r="B39" s="17"/>
      <c r="C39" s="17">
        <v>1.3234469999999999E-3</v>
      </c>
      <c r="D39" s="17"/>
      <c r="E39" s="17">
        <v>1.5869500000000001E-4</v>
      </c>
      <c r="F39" s="18">
        <v>0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33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89.527391798582926</v>
      </c>
      <c r="C7" s="11">
        <f>SUM(C8,C18,C29,C34,C40)</f>
        <v>25.85940412440614</v>
      </c>
      <c r="D7" s="11">
        <f>SUM(D8,D18,D29,D34,D40)</f>
        <v>109.13715210147048</v>
      </c>
      <c r="E7" s="11">
        <f>SUM(E8,E18,E29,E34,E40)</f>
        <v>14.984593533060982</v>
      </c>
      <c r="F7" s="12">
        <f>SUM(F8,F18,F29,F34,F40)</f>
        <v>7.562725166554535</v>
      </c>
    </row>
    <row r="8" spans="1:6" x14ac:dyDescent="0.2">
      <c r="A8" s="13" t="s">
        <v>2</v>
      </c>
      <c r="B8" s="14">
        <f>SUM(B9,B15)</f>
        <v>87.088408849635215</v>
      </c>
      <c r="C8" s="14">
        <f>SUM(C9,C15)</f>
        <v>7.5047464651211389</v>
      </c>
      <c r="D8" s="14">
        <f>SUM(D9,D15)</f>
        <v>105.64452312590224</v>
      </c>
      <c r="E8" s="14">
        <f t="shared" ref="E8:F8" si="0">SUM(E9,E15)</f>
        <v>0.61374409069999991</v>
      </c>
      <c r="F8" s="52">
        <f t="shared" si="0"/>
        <v>6.3265405610428358</v>
      </c>
    </row>
    <row r="9" spans="1:6" x14ac:dyDescent="0.2">
      <c r="A9" s="54" t="s">
        <v>3</v>
      </c>
      <c r="B9" s="55">
        <f>SUM(B10:B14)</f>
        <v>87.086051777735221</v>
      </c>
      <c r="C9" s="55">
        <f>SUM(C10:C14)</f>
        <v>7.0968851264211388</v>
      </c>
      <c r="D9" s="55">
        <f>SUM(D10:D14)</f>
        <v>105.64242795110223</v>
      </c>
      <c r="E9" s="55">
        <f t="shared" ref="E9:F9" si="1">SUM(E10:E14)</f>
        <v>0.60405390699999995</v>
      </c>
      <c r="F9" s="56">
        <f t="shared" si="1"/>
        <v>6.1592385061428354</v>
      </c>
    </row>
    <row r="10" spans="1:6" x14ac:dyDescent="0.2">
      <c r="A10" s="19" t="s">
        <v>4</v>
      </c>
      <c r="B10" s="20">
        <v>56.443020763518859</v>
      </c>
      <c r="C10" s="20">
        <v>0.39678444588373041</v>
      </c>
      <c r="D10" s="20">
        <v>89.756465680497243</v>
      </c>
      <c r="E10" s="20">
        <v>9.9196000000000006E-2</v>
      </c>
      <c r="F10" s="21">
        <v>1.9664298010900001</v>
      </c>
    </row>
    <row r="11" spans="1:6" x14ac:dyDescent="0.2">
      <c r="A11" s="19" t="s">
        <v>5</v>
      </c>
      <c r="B11" s="20">
        <v>13.946119185011449</v>
      </c>
      <c r="C11" s="20">
        <v>0.72090943572030852</v>
      </c>
      <c r="D11" s="20">
        <v>13.876219129044385</v>
      </c>
      <c r="E11" s="20">
        <v>2.4661741000000001E-2</v>
      </c>
      <c r="F11" s="21">
        <v>0.57720883564198933</v>
      </c>
    </row>
    <row r="12" spans="1:6" x14ac:dyDescent="0.2">
      <c r="A12" s="19" t="s">
        <v>6</v>
      </c>
      <c r="B12" s="20">
        <v>11.979972127204897</v>
      </c>
      <c r="C12" s="22">
        <v>3.6012820988171002</v>
      </c>
      <c r="D12" s="20">
        <v>0.4830741635606059</v>
      </c>
      <c r="E12" s="20">
        <v>8.3641030000000005E-2</v>
      </c>
      <c r="F12" s="21">
        <v>0.76343702141084679</v>
      </c>
    </row>
    <row r="13" spans="1:6" x14ac:dyDescent="0.2">
      <c r="A13" s="19" t="s">
        <v>7</v>
      </c>
      <c r="B13" s="20">
        <v>4.6846787590000005</v>
      </c>
      <c r="C13" s="20">
        <v>2.3763483829999998</v>
      </c>
      <c r="D13" s="20">
        <v>1.524585079</v>
      </c>
      <c r="E13" s="20">
        <v>0.39653756899999998</v>
      </c>
      <c r="F13" s="21">
        <v>2.8514218369999997</v>
      </c>
    </row>
    <row r="14" spans="1:6" x14ac:dyDescent="0.2">
      <c r="A14" s="19" t="s">
        <v>8</v>
      </c>
      <c r="B14" s="20">
        <v>3.2260943E-2</v>
      </c>
      <c r="C14" s="20">
        <v>1.560763E-3</v>
      </c>
      <c r="D14" s="20">
        <v>2.0838990000000002E-3</v>
      </c>
      <c r="E14" s="20">
        <v>1.7567E-5</v>
      </c>
      <c r="F14" s="21">
        <v>7.4101099999999997E-4</v>
      </c>
    </row>
    <row r="15" spans="1:6" x14ac:dyDescent="0.2">
      <c r="A15" s="54" t="s">
        <v>9</v>
      </c>
      <c r="B15" s="57">
        <f>SUM(B16:B17)</f>
        <v>2.3570719E-3</v>
      </c>
      <c r="C15" s="57">
        <f>SUM(C16:C17)</f>
        <v>0.40786133869999996</v>
      </c>
      <c r="D15" s="57">
        <f>SUM(D16:D17)</f>
        <v>2.0951747999999998E-3</v>
      </c>
      <c r="E15" s="57">
        <f t="shared" ref="E15:F15" si="2">SUM(E16:E17)</f>
        <v>9.6901837000000005E-3</v>
      </c>
      <c r="F15" s="58">
        <f t="shared" si="2"/>
        <v>0.1673020549</v>
      </c>
    </row>
    <row r="16" spans="1:6" x14ac:dyDescent="0.2">
      <c r="A16" s="19" t="s">
        <v>10</v>
      </c>
      <c r="B16" s="20">
        <v>2.3570719E-3</v>
      </c>
      <c r="C16" s="20">
        <v>2.01660587E-2</v>
      </c>
      <c r="D16" s="20">
        <v>2.0951747999999998E-3</v>
      </c>
      <c r="E16" s="20">
        <v>9.6901837000000005E-3</v>
      </c>
      <c r="F16" s="21">
        <v>0.1673020549</v>
      </c>
    </row>
    <row r="17" spans="1:6" ht="13.5" thickBot="1" x14ac:dyDescent="0.25">
      <c r="A17" s="23" t="s">
        <v>11</v>
      </c>
      <c r="B17" s="24"/>
      <c r="C17" s="24">
        <v>0.38769527999999998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0.72183236994770406</v>
      </c>
      <c r="C18" s="26">
        <f t="shared" ref="C18:F18" si="3">SUM(C19:C28)</f>
        <v>9.655676504305001</v>
      </c>
      <c r="D18" s="26">
        <f t="shared" si="3"/>
        <v>3.4879103625682228</v>
      </c>
      <c r="E18" s="26">
        <f t="shared" si="3"/>
        <v>0.15675183736098297</v>
      </c>
      <c r="F18" s="15">
        <f t="shared" si="3"/>
        <v>1.0464764465116991</v>
      </c>
    </row>
    <row r="19" spans="1:6" x14ac:dyDescent="0.2">
      <c r="A19" s="16" t="s">
        <v>13</v>
      </c>
      <c r="B19" s="17"/>
      <c r="C19" s="17"/>
      <c r="D19" s="17"/>
      <c r="E19" s="17"/>
      <c r="F19" s="18">
        <v>9.2458108999999997E-2</v>
      </c>
    </row>
    <row r="20" spans="1:6" x14ac:dyDescent="0.2">
      <c r="A20" s="16" t="s">
        <v>14</v>
      </c>
      <c r="B20" s="20">
        <v>0.60327261095270401</v>
      </c>
      <c r="C20" s="20"/>
      <c r="D20" s="20">
        <v>1.80654912662</v>
      </c>
      <c r="E20" s="20">
        <v>0.15210417336098297</v>
      </c>
      <c r="F20" s="21">
        <v>0.10799643280214161</v>
      </c>
    </row>
    <row r="21" spans="1:6" x14ac:dyDescent="0.2">
      <c r="A21" s="16" t="s">
        <v>15</v>
      </c>
      <c r="B21" s="20">
        <v>0.11739147899500001</v>
      </c>
      <c r="C21" s="20">
        <v>0.80069976130499998</v>
      </c>
      <c r="D21" s="20">
        <v>1.6791227999482228</v>
      </c>
      <c r="E21" s="20"/>
      <c r="F21" s="21">
        <v>0.82116225970955758</v>
      </c>
    </row>
    <row r="22" spans="1:6" x14ac:dyDescent="0.2">
      <c r="A22" s="16" t="s">
        <v>45</v>
      </c>
      <c r="B22" s="20"/>
      <c r="C22" s="20">
        <v>8.3035563260000007</v>
      </c>
      <c r="D22" s="20"/>
      <c r="E22" s="20"/>
      <c r="F22" s="21">
        <v>2.3182939999999998E-3</v>
      </c>
    </row>
    <row r="23" spans="1:6" x14ac:dyDescent="0.2">
      <c r="A23" s="16" t="s">
        <v>63</v>
      </c>
      <c r="B23" s="20">
        <v>1.06828E-3</v>
      </c>
      <c r="C23" s="20">
        <v>2.80803E-3</v>
      </c>
      <c r="D23" s="20">
        <v>2.7843600000000002E-4</v>
      </c>
      <c r="E23" s="20">
        <v>2.4077109999999999E-3</v>
      </c>
      <c r="F23" s="21">
        <v>2.0453351000000002E-2</v>
      </c>
    </row>
    <row r="24" spans="1:6" x14ac:dyDescent="0.2">
      <c r="A24" s="16" t="s">
        <v>64</v>
      </c>
      <c r="B24" s="20">
        <v>1E-4</v>
      </c>
      <c r="C24" s="20">
        <v>0.54861238700000003</v>
      </c>
      <c r="D24" s="20">
        <v>1.9599999999999999E-3</v>
      </c>
      <c r="E24" s="20"/>
      <c r="F24" s="21">
        <v>2.088E-3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2.2399529999999998E-3</v>
      </c>
      <c r="F28" s="21"/>
    </row>
    <row r="29" spans="1:6" x14ac:dyDescent="0.2">
      <c r="A29" s="13" t="s">
        <v>46</v>
      </c>
      <c r="B29" s="26">
        <f>SUM(B30:B33)</f>
        <v>1.7070205099999998</v>
      </c>
      <c r="C29" s="26">
        <f>SUM(C30:C33)</f>
        <v>8.6276411680000002</v>
      </c>
      <c r="D29" s="26">
        <f>SUM(D30:D33)</f>
        <v>4.3108870000000002E-3</v>
      </c>
      <c r="E29" s="26">
        <f>SUM(E30:E33)</f>
        <v>13.897368596</v>
      </c>
      <c r="F29" s="15">
        <f>SUM(F30:F33)</f>
        <v>0.13248316700000001</v>
      </c>
    </row>
    <row r="30" spans="1:6" x14ac:dyDescent="0.2">
      <c r="A30" s="16" t="s">
        <v>16</v>
      </c>
      <c r="B30" s="30">
        <v>0.210130751</v>
      </c>
      <c r="C30" s="30">
        <v>4.4759778920000004</v>
      </c>
      <c r="D30" s="30"/>
      <c r="E30" s="30">
        <v>6.8870179599999997</v>
      </c>
      <c r="F30" s="53">
        <v>8.1935893999999995E-2</v>
      </c>
    </row>
    <row r="31" spans="1:6" x14ac:dyDescent="0.2">
      <c r="A31" s="16" t="s">
        <v>17</v>
      </c>
      <c r="B31" s="30">
        <v>1.47678603</v>
      </c>
      <c r="C31" s="30">
        <v>4.1460152250000002</v>
      </c>
      <c r="D31" s="30"/>
      <c r="E31" s="30">
        <v>6.9892105869999996</v>
      </c>
      <c r="F31" s="53">
        <v>2.7955800000000002E-3</v>
      </c>
    </row>
    <row r="32" spans="1:6" x14ac:dyDescent="0.2">
      <c r="A32" s="16" t="s">
        <v>18</v>
      </c>
      <c r="B32" s="30">
        <v>2.0103729000000001E-2</v>
      </c>
      <c r="C32" s="30">
        <v>5.6480510000000003E-3</v>
      </c>
      <c r="D32" s="30">
        <v>4.3108870000000002E-3</v>
      </c>
      <c r="E32" s="30">
        <v>2.1140049000000001E-2</v>
      </c>
      <c r="F32" s="53">
        <v>4.7751692999999998E-2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1.0130069E-2</v>
      </c>
      <c r="C34" s="26">
        <f t="shared" ref="C34:F34" si="4">SUM(C35:C39)</f>
        <v>7.1339986979999992E-2</v>
      </c>
      <c r="D34" s="26">
        <f t="shared" si="4"/>
        <v>4.0772600000000002E-4</v>
      </c>
      <c r="E34" s="26">
        <f t="shared" si="4"/>
        <v>0.31672900900000001</v>
      </c>
      <c r="F34" s="15">
        <f t="shared" si="4"/>
        <v>5.7224992000000002E-2</v>
      </c>
    </row>
    <row r="35" spans="1:6" x14ac:dyDescent="0.2">
      <c r="A35" s="16" t="s">
        <v>19</v>
      </c>
      <c r="B35" s="17">
        <v>2.0895620000000001E-3</v>
      </c>
      <c r="C35" s="17">
        <v>6.6370701000000004E-2</v>
      </c>
      <c r="D35" s="17"/>
      <c r="E35" s="17"/>
      <c r="F35" s="18">
        <v>8.87345E-4</v>
      </c>
    </row>
    <row r="36" spans="1:6" x14ac:dyDescent="0.2">
      <c r="A36" s="16" t="s">
        <v>50</v>
      </c>
      <c r="B36" s="17"/>
      <c r="C36" s="17"/>
      <c r="D36" s="17"/>
      <c r="E36" s="17"/>
      <c r="F36" s="18"/>
    </row>
    <row r="37" spans="1:6" x14ac:dyDescent="0.2">
      <c r="A37" s="16" t="s">
        <v>20</v>
      </c>
      <c r="B37" s="17">
        <v>7.9730080000000002E-3</v>
      </c>
      <c r="C37" s="17">
        <v>1.883364E-3</v>
      </c>
      <c r="D37" s="17">
        <v>4.0772600000000002E-4</v>
      </c>
      <c r="E37" s="17"/>
      <c r="F37" s="18">
        <v>4.540606E-3</v>
      </c>
    </row>
    <row r="38" spans="1:6" x14ac:dyDescent="0.2">
      <c r="A38" s="16" t="s">
        <v>49</v>
      </c>
      <c r="B38" s="17">
        <v>6.7498999999999999E-5</v>
      </c>
      <c r="C38" s="17">
        <v>1.8922549800000001E-3</v>
      </c>
      <c r="D38" s="17"/>
      <c r="E38" s="17">
        <v>0.31658587599999999</v>
      </c>
      <c r="F38" s="18">
        <v>2.8065E-5</v>
      </c>
    </row>
    <row r="39" spans="1:6" ht="13.5" thickBot="1" x14ac:dyDescent="0.25">
      <c r="A39" s="16" t="s">
        <v>51</v>
      </c>
      <c r="B39" s="17"/>
      <c r="C39" s="17">
        <v>1.193667E-3</v>
      </c>
      <c r="D39" s="17"/>
      <c r="E39" s="17">
        <v>1.4313300000000001E-4</v>
      </c>
      <c r="F39" s="18">
        <v>5.1768976000000001E-2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32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80.060159298671792</v>
      </c>
      <c r="C7" s="11">
        <f>SUM(C8,C18,C29,C34,C40)</f>
        <v>25.916690428140889</v>
      </c>
      <c r="D7" s="11">
        <f>SUM(D8,D18,D29,D34,D40)</f>
        <v>100.27356497072115</v>
      </c>
      <c r="E7" s="11">
        <f>SUM(E8,E18,E29,E34,E40)</f>
        <v>15.284576473632887</v>
      </c>
      <c r="F7" s="12">
        <f>SUM(F8,F18,F29,F34,F40)</f>
        <v>7.6881244555361583</v>
      </c>
    </row>
    <row r="8" spans="1:6" x14ac:dyDescent="0.2">
      <c r="A8" s="13" t="s">
        <v>2</v>
      </c>
      <c r="B8" s="14">
        <f>SUM(B9,B15)</f>
        <v>77.852387255207802</v>
      </c>
      <c r="C8" s="14">
        <f>SUM(C9,C15)</f>
        <v>7.7205395156948837</v>
      </c>
      <c r="D8" s="14">
        <f>SUM(D9,D15)</f>
        <v>97.091524732392202</v>
      </c>
      <c r="E8" s="14">
        <f t="shared" ref="E8:F8" si="0">SUM(E9,E15)</f>
        <v>0.61093332900000008</v>
      </c>
      <c r="F8" s="52">
        <f t="shared" si="0"/>
        <v>6.6869408830775194</v>
      </c>
    </row>
    <row r="9" spans="1:6" x14ac:dyDescent="0.2">
      <c r="A9" s="54" t="s">
        <v>3</v>
      </c>
      <c r="B9" s="55">
        <f>SUM(B10:B14)</f>
        <v>77.850124800207809</v>
      </c>
      <c r="C9" s="55">
        <f>SUM(C10:C14)</f>
        <v>7.3578835176948836</v>
      </c>
      <c r="D9" s="55">
        <f>SUM(D10:D14)</f>
        <v>97.089513661392203</v>
      </c>
      <c r="E9" s="55">
        <f t="shared" ref="E9:F9" si="1">SUM(E10:E14)</f>
        <v>0.60163212700000013</v>
      </c>
      <c r="F9" s="56">
        <f t="shared" si="1"/>
        <v>6.5272005470775198</v>
      </c>
    </row>
    <row r="10" spans="1:6" x14ac:dyDescent="0.2">
      <c r="A10" s="19" t="s">
        <v>4</v>
      </c>
      <c r="B10" s="20">
        <v>46.235305480492634</v>
      </c>
      <c r="C10" s="20">
        <v>0.35339681466741613</v>
      </c>
      <c r="D10" s="20">
        <v>75.717246810404859</v>
      </c>
      <c r="E10" s="20">
        <v>9.3962000000000004E-2</v>
      </c>
      <c r="F10" s="21">
        <v>1.61192621189</v>
      </c>
    </row>
    <row r="11" spans="1:6" x14ac:dyDescent="0.2">
      <c r="A11" s="19" t="s">
        <v>5</v>
      </c>
      <c r="B11" s="20">
        <v>14.266898301886497</v>
      </c>
      <c r="C11" s="20">
        <v>0.69994790038693155</v>
      </c>
      <c r="D11" s="20">
        <v>15.847978542100671</v>
      </c>
      <c r="E11" s="20">
        <v>2.5847319000000001E-2</v>
      </c>
      <c r="F11" s="21">
        <v>0.53341441051974603</v>
      </c>
    </row>
    <row r="12" spans="1:6" x14ac:dyDescent="0.2">
      <c r="A12" s="19" t="s">
        <v>6</v>
      </c>
      <c r="B12" s="20">
        <v>11.945183167828681</v>
      </c>
      <c r="C12" s="22">
        <v>3.2476216736405359</v>
      </c>
      <c r="D12" s="20">
        <v>0.45788291988666502</v>
      </c>
      <c r="E12" s="20">
        <v>8.5250408999999999E-2</v>
      </c>
      <c r="F12" s="21">
        <v>0.74269703966777367</v>
      </c>
    </row>
    <row r="13" spans="1:6" x14ac:dyDescent="0.2">
      <c r="A13" s="19" t="s">
        <v>7</v>
      </c>
      <c r="B13" s="20">
        <v>5.3719385700000002</v>
      </c>
      <c r="C13" s="20">
        <v>3.0554657199999999</v>
      </c>
      <c r="D13" s="20">
        <v>5.0643815280000002</v>
      </c>
      <c r="E13" s="20">
        <v>0.39655497500000003</v>
      </c>
      <c r="F13" s="21">
        <v>3.638460791</v>
      </c>
    </row>
    <row r="14" spans="1:6" x14ac:dyDescent="0.2">
      <c r="A14" s="19" t="s">
        <v>8</v>
      </c>
      <c r="B14" s="20">
        <v>3.0799279999999998E-2</v>
      </c>
      <c r="C14" s="20">
        <v>1.4514090000000001E-3</v>
      </c>
      <c r="D14" s="20">
        <v>2.0238610000000001E-3</v>
      </c>
      <c r="E14" s="20">
        <v>1.7424000000000001E-5</v>
      </c>
      <c r="F14" s="21">
        <v>7.02094E-4</v>
      </c>
    </row>
    <row r="15" spans="1:6" x14ac:dyDescent="0.2">
      <c r="A15" s="54" t="s">
        <v>9</v>
      </c>
      <c r="B15" s="57">
        <f>SUM(B16:B17)</f>
        <v>2.262455E-3</v>
      </c>
      <c r="C15" s="57">
        <f>SUM(C16:C17)</f>
        <v>0.36265599799999998</v>
      </c>
      <c r="D15" s="57">
        <f>SUM(D16:D17)</f>
        <v>2.0110710000000001E-3</v>
      </c>
      <c r="E15" s="57">
        <f t="shared" ref="E15:F15" si="2">SUM(E16:E17)</f>
        <v>9.3012019999999997E-3</v>
      </c>
      <c r="F15" s="58">
        <f t="shared" si="2"/>
        <v>0.15974033600000001</v>
      </c>
    </row>
    <row r="16" spans="1:6" x14ac:dyDescent="0.2">
      <c r="A16" s="19" t="s">
        <v>10</v>
      </c>
      <c r="B16" s="20">
        <v>2.262455E-3</v>
      </c>
      <c r="C16" s="20">
        <v>1.9356555000000001E-2</v>
      </c>
      <c r="D16" s="20">
        <v>2.0110710000000001E-3</v>
      </c>
      <c r="E16" s="20">
        <v>9.3012019999999997E-3</v>
      </c>
      <c r="F16" s="21">
        <v>0.15974033600000001</v>
      </c>
    </row>
    <row r="17" spans="1:6" ht="13.5" thickBot="1" x14ac:dyDescent="0.25">
      <c r="A17" s="23" t="s">
        <v>11</v>
      </c>
      <c r="B17" s="24"/>
      <c r="C17" s="24">
        <v>0.34329944299999998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0.45208216646400001</v>
      </c>
      <c r="C18" s="26">
        <f t="shared" ref="C18:F18" si="3">SUM(C19:C28)</f>
        <v>9.3883319036960025</v>
      </c>
      <c r="D18" s="26">
        <f t="shared" si="3"/>
        <v>3.1805113283289534</v>
      </c>
      <c r="E18" s="26">
        <f t="shared" si="3"/>
        <v>5.8346053632885739E-2</v>
      </c>
      <c r="F18" s="15">
        <f t="shared" si="3"/>
        <v>0.83522392645863841</v>
      </c>
    </row>
    <row r="19" spans="1:6" x14ac:dyDescent="0.2">
      <c r="A19" s="16" t="s">
        <v>13</v>
      </c>
      <c r="B19" s="17"/>
      <c r="C19" s="17"/>
      <c r="D19" s="17"/>
      <c r="E19" s="17"/>
      <c r="F19" s="18">
        <v>9.6663576000000001E-2</v>
      </c>
    </row>
    <row r="20" spans="1:6" x14ac:dyDescent="0.2">
      <c r="A20" s="16" t="s">
        <v>14</v>
      </c>
      <c r="B20" s="20">
        <v>0.33225100000000002</v>
      </c>
      <c r="C20" s="20"/>
      <c r="D20" s="20">
        <v>1.417</v>
      </c>
      <c r="E20" s="20">
        <v>5.1628121632885736E-2</v>
      </c>
      <c r="F20" s="21">
        <v>8.6702932592770871E-2</v>
      </c>
    </row>
    <row r="21" spans="1:6" x14ac:dyDescent="0.2">
      <c r="A21" s="16" t="s">
        <v>15</v>
      </c>
      <c r="B21" s="20">
        <v>0.117844180464</v>
      </c>
      <c r="C21" s="20">
        <v>0.79761245569600003</v>
      </c>
      <c r="D21" s="20">
        <v>1.7605461503289532</v>
      </c>
      <c r="E21" s="20"/>
      <c r="F21" s="21">
        <v>0.61308208086586746</v>
      </c>
    </row>
    <row r="22" spans="1:6" x14ac:dyDescent="0.2">
      <c r="A22" s="16" t="s">
        <v>45</v>
      </c>
      <c r="B22" s="20"/>
      <c r="C22" s="20">
        <v>8.0744983350000012</v>
      </c>
      <c r="D22" s="20"/>
      <c r="E22" s="20"/>
      <c r="F22" s="21">
        <v>2.3553599999999999E-3</v>
      </c>
    </row>
    <row r="23" spans="1:6" x14ac:dyDescent="0.2">
      <c r="A23" s="16" t="s">
        <v>63</v>
      </c>
      <c r="B23" s="20">
        <v>1.986986E-3</v>
      </c>
      <c r="C23" s="20">
        <v>5.2837120000000003E-3</v>
      </c>
      <c r="D23" s="20">
        <v>2.55178E-4</v>
      </c>
      <c r="E23" s="20">
        <v>4.5304550000000001E-3</v>
      </c>
      <c r="F23" s="21">
        <v>3.3863977000000003E-2</v>
      </c>
    </row>
    <row r="24" spans="1:6" x14ac:dyDescent="0.2">
      <c r="A24" s="16" t="s">
        <v>64</v>
      </c>
      <c r="B24" s="20"/>
      <c r="C24" s="20">
        <v>0.51093740099999996</v>
      </c>
      <c r="D24" s="20">
        <v>2.7100000000000002E-3</v>
      </c>
      <c r="E24" s="20"/>
      <c r="F24" s="21">
        <v>2.5560000000000001E-3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2.1874770000000002E-3</v>
      </c>
      <c r="F28" s="21"/>
    </row>
    <row r="29" spans="1:6" x14ac:dyDescent="0.2">
      <c r="A29" s="13" t="s">
        <v>46</v>
      </c>
      <c r="B29" s="26">
        <f>SUM(B30:B33)</f>
        <v>1.7171200409999998</v>
      </c>
      <c r="C29" s="26">
        <f>SUM(C30:C33)</f>
        <v>8.7299114709999994</v>
      </c>
      <c r="D29" s="26">
        <f>SUM(D30:D33)</f>
        <v>3.008E-5</v>
      </c>
      <c r="E29" s="26">
        <f>SUM(E30:E33)</f>
        <v>14.324508157</v>
      </c>
      <c r="F29" s="15">
        <f>SUM(F30:F33)</f>
        <v>8.5318492999999995E-2</v>
      </c>
    </row>
    <row r="30" spans="1:6" x14ac:dyDescent="0.2">
      <c r="A30" s="16" t="s">
        <v>16</v>
      </c>
      <c r="B30" s="30">
        <v>0.21367667600000001</v>
      </c>
      <c r="C30" s="30">
        <v>4.5202046060000001</v>
      </c>
      <c r="D30" s="30"/>
      <c r="E30" s="30">
        <v>7.1392208479999999</v>
      </c>
      <c r="F30" s="53">
        <v>8.2427732000000004E-2</v>
      </c>
    </row>
    <row r="31" spans="1:6" x14ac:dyDescent="0.2">
      <c r="A31" s="16" t="s">
        <v>17</v>
      </c>
      <c r="B31" s="30">
        <v>1.5033049979999999</v>
      </c>
      <c r="C31" s="30">
        <v>4.2096767850000001</v>
      </c>
      <c r="D31" s="30"/>
      <c r="E31" s="30">
        <v>7.1851429260000002</v>
      </c>
      <c r="F31" s="53">
        <v>2.5658999999999999E-3</v>
      </c>
    </row>
    <row r="32" spans="1:6" x14ac:dyDescent="0.2">
      <c r="A32" s="16" t="s">
        <v>18</v>
      </c>
      <c r="B32" s="30">
        <v>1.38367E-4</v>
      </c>
      <c r="C32" s="30">
        <v>3.008E-5</v>
      </c>
      <c r="D32" s="30">
        <v>3.008E-5</v>
      </c>
      <c r="E32" s="30">
        <v>1.4438299999999999E-4</v>
      </c>
      <c r="F32" s="53">
        <v>3.2486100000000002E-4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3.8569835999999996E-2</v>
      </c>
      <c r="C34" s="26">
        <f t="shared" ref="C34:F34" si="4">SUM(C35:C39)</f>
        <v>7.7907537749999992E-2</v>
      </c>
      <c r="D34" s="26">
        <f t="shared" si="4"/>
        <v>1.49883E-3</v>
      </c>
      <c r="E34" s="26">
        <f t="shared" si="4"/>
        <v>0.290788934</v>
      </c>
      <c r="F34" s="15">
        <f t="shared" si="4"/>
        <v>8.0641153000000007E-2</v>
      </c>
    </row>
    <row r="35" spans="1:6" x14ac:dyDescent="0.2">
      <c r="A35" s="16" t="s">
        <v>19</v>
      </c>
      <c r="B35" s="17">
        <v>2.209735E-3</v>
      </c>
      <c r="C35" s="17">
        <v>6.7357845E-2</v>
      </c>
      <c r="D35" s="17"/>
      <c r="E35" s="17"/>
      <c r="F35" s="18">
        <v>9.37268E-4</v>
      </c>
    </row>
    <row r="36" spans="1:6" x14ac:dyDescent="0.2">
      <c r="A36" s="16" t="s">
        <v>50</v>
      </c>
      <c r="B36" s="17"/>
      <c r="C36" s="17"/>
      <c r="D36" s="17"/>
      <c r="E36" s="17"/>
      <c r="F36" s="18"/>
    </row>
    <row r="37" spans="1:6" x14ac:dyDescent="0.2">
      <c r="A37" s="16" t="s">
        <v>20</v>
      </c>
      <c r="B37" s="17">
        <v>3.6291981000000001E-2</v>
      </c>
      <c r="C37" s="17">
        <v>7.5056630000000001E-3</v>
      </c>
      <c r="D37" s="17">
        <v>1.49883E-3</v>
      </c>
      <c r="E37" s="17"/>
      <c r="F37" s="18">
        <v>3.0696533000000002E-2</v>
      </c>
    </row>
    <row r="38" spans="1:6" x14ac:dyDescent="0.2">
      <c r="A38" s="16" t="s">
        <v>49</v>
      </c>
      <c r="B38" s="17">
        <v>6.8120000000000005E-5</v>
      </c>
      <c r="C38" s="17">
        <v>1.8626597500000001E-3</v>
      </c>
      <c r="D38" s="17"/>
      <c r="E38" s="17">
        <v>0.29064727499999998</v>
      </c>
      <c r="F38" s="18">
        <v>2.8323999999999999E-5</v>
      </c>
    </row>
    <row r="39" spans="1:6" ht="13.5" thickBot="1" x14ac:dyDescent="0.25">
      <c r="A39" s="16" t="s">
        <v>51</v>
      </c>
      <c r="B39" s="17"/>
      <c r="C39" s="17">
        <v>1.1813699999999999E-3</v>
      </c>
      <c r="D39" s="17"/>
      <c r="E39" s="17">
        <v>1.4165900000000001E-4</v>
      </c>
      <c r="F39" s="18">
        <v>4.8979028000000001E-2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31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88.699213781568218</v>
      </c>
      <c r="C7" s="11">
        <f>SUM(C8,C18,C29,C34,C40)</f>
        <v>24.782555372340301</v>
      </c>
      <c r="D7" s="11">
        <f>SUM(D8,D18,D29,D34,D40)</f>
        <v>111.32014224308035</v>
      </c>
      <c r="E7" s="11">
        <f>SUM(E8,E18,E29,E34,E40)</f>
        <v>14.027154830657548</v>
      </c>
      <c r="F7" s="12">
        <f>SUM(F8,F18,F29,F34,F40)</f>
        <v>8.2881655687218565</v>
      </c>
    </row>
    <row r="8" spans="1:6" x14ac:dyDescent="0.2">
      <c r="A8" s="13" t="s">
        <v>2</v>
      </c>
      <c r="B8" s="14">
        <f>SUM(B9,B15)</f>
        <v>86.541795863153212</v>
      </c>
      <c r="C8" s="14">
        <f>SUM(C9,C15)</f>
        <v>7.2225209519053006</v>
      </c>
      <c r="D8" s="14">
        <f>SUM(D9,D15)</f>
        <v>108.16303647817196</v>
      </c>
      <c r="E8" s="14">
        <f t="shared" ref="E8:F8" si="0">SUM(E9,E15)</f>
        <v>0.61386617970000001</v>
      </c>
      <c r="F8" s="52">
        <f t="shared" si="0"/>
        <v>7.1675339211882392</v>
      </c>
    </row>
    <row r="9" spans="1:6" x14ac:dyDescent="0.2">
      <c r="A9" s="54" t="s">
        <v>3</v>
      </c>
      <c r="B9" s="55">
        <f>SUM(B10:B14)</f>
        <v>86.539547727253208</v>
      </c>
      <c r="C9" s="55">
        <f>SUM(C10:C14)</f>
        <v>6.9241112532053002</v>
      </c>
      <c r="D9" s="55">
        <f>SUM(D10:D14)</f>
        <v>108.16103813537197</v>
      </c>
      <c r="E9" s="55">
        <f t="shared" ref="E9:F9" si="1">SUM(E10:E14)</f>
        <v>0.60462384300000005</v>
      </c>
      <c r="F9" s="56">
        <f t="shared" si="1"/>
        <v>7.009736537288239</v>
      </c>
    </row>
    <row r="10" spans="1:6" x14ac:dyDescent="0.2">
      <c r="A10" s="19" t="s">
        <v>4</v>
      </c>
      <c r="B10" s="20">
        <v>55.12068529723966</v>
      </c>
      <c r="C10" s="20">
        <v>0.3719883942277924</v>
      </c>
      <c r="D10" s="20">
        <v>86.401716298480252</v>
      </c>
      <c r="E10" s="20">
        <v>9.3606999999999996E-2</v>
      </c>
      <c r="F10" s="21">
        <v>2.0710362523399999</v>
      </c>
    </row>
    <row r="11" spans="1:6" x14ac:dyDescent="0.2">
      <c r="A11" s="19" t="s">
        <v>5</v>
      </c>
      <c r="B11" s="20">
        <v>13.644812860510289</v>
      </c>
      <c r="C11" s="20">
        <v>0.74459292014322465</v>
      </c>
      <c r="D11" s="20">
        <v>16.016374752737793</v>
      </c>
      <c r="E11" s="20">
        <v>2.9674266000000001E-2</v>
      </c>
      <c r="F11" s="21">
        <v>0.53868225822943872</v>
      </c>
    </row>
    <row r="12" spans="1:6" x14ac:dyDescent="0.2">
      <c r="A12" s="19" t="s">
        <v>6</v>
      </c>
      <c r="B12" s="20">
        <v>11.982786977503267</v>
      </c>
      <c r="C12" s="22">
        <v>2.7313120598342837</v>
      </c>
      <c r="D12" s="20">
        <v>0.49684958615391406</v>
      </c>
      <c r="E12" s="20">
        <v>8.4697682999999996E-2</v>
      </c>
      <c r="F12" s="21">
        <v>0.74158399471879999</v>
      </c>
    </row>
    <row r="13" spans="1:6" x14ac:dyDescent="0.2">
      <c r="A13" s="19" t="s">
        <v>7</v>
      </c>
      <c r="B13" s="20">
        <v>5.761130895</v>
      </c>
      <c r="C13" s="20">
        <v>3.074847444</v>
      </c>
      <c r="D13" s="20">
        <v>5.2441288409999993</v>
      </c>
      <c r="E13" s="20">
        <v>0.39662767700000001</v>
      </c>
      <c r="F13" s="21">
        <v>3.6577465030000003</v>
      </c>
    </row>
    <row r="14" spans="1:6" x14ac:dyDescent="0.2">
      <c r="A14" s="19" t="s">
        <v>8</v>
      </c>
      <c r="B14" s="20">
        <v>3.0131696999999999E-2</v>
      </c>
      <c r="C14" s="20">
        <v>1.3704349999999999E-3</v>
      </c>
      <c r="D14" s="20">
        <v>1.968657E-3</v>
      </c>
      <c r="E14" s="20">
        <v>1.7217000000000001E-5</v>
      </c>
      <c r="F14" s="21">
        <v>6.8752899999999998E-4</v>
      </c>
    </row>
    <row r="15" spans="1:6" x14ac:dyDescent="0.2">
      <c r="A15" s="54" t="s">
        <v>9</v>
      </c>
      <c r="B15" s="57">
        <f>SUM(B16:B17)</f>
        <v>2.2481358999999999E-3</v>
      </c>
      <c r="C15" s="57">
        <f>SUM(C16:C17)</f>
        <v>0.2984096987</v>
      </c>
      <c r="D15" s="57">
        <f>SUM(D16:D17)</f>
        <v>1.9983428E-3</v>
      </c>
      <c r="E15" s="57">
        <f t="shared" ref="E15:F15" si="2">SUM(E16:E17)</f>
        <v>9.2423366999999992E-3</v>
      </c>
      <c r="F15" s="58">
        <f t="shared" si="2"/>
        <v>0.1577973839</v>
      </c>
    </row>
    <row r="16" spans="1:6" x14ac:dyDescent="0.2">
      <c r="A16" s="19" t="s">
        <v>10</v>
      </c>
      <c r="B16" s="20">
        <v>2.2481358999999999E-3</v>
      </c>
      <c r="C16" s="20">
        <v>1.9234051700000001E-2</v>
      </c>
      <c r="D16" s="20">
        <v>1.9983428E-3</v>
      </c>
      <c r="E16" s="20">
        <v>9.2423366999999992E-3</v>
      </c>
      <c r="F16" s="21">
        <v>0.1577973839</v>
      </c>
    </row>
    <row r="17" spans="1:6" ht="13.5" thickBot="1" x14ac:dyDescent="0.25">
      <c r="A17" s="23" t="s">
        <v>11</v>
      </c>
      <c r="B17" s="24"/>
      <c r="C17" s="24">
        <v>0.27917564700000003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0.53999911541500001</v>
      </c>
      <c r="C18" s="26">
        <f t="shared" ref="C18:F18" si="3">SUM(C19:C28)</f>
        <v>9.4220696656849992</v>
      </c>
      <c r="D18" s="26">
        <f t="shared" si="3"/>
        <v>3.1565773439083959</v>
      </c>
      <c r="E18" s="26">
        <f t="shared" si="3"/>
        <v>0.1132094169575479</v>
      </c>
      <c r="F18" s="15">
        <f t="shared" si="3"/>
        <v>0.98417696953361755</v>
      </c>
    </row>
    <row r="19" spans="1:6" x14ac:dyDescent="0.2">
      <c r="A19" s="16" t="s">
        <v>13</v>
      </c>
      <c r="B19" s="17"/>
      <c r="C19" s="17"/>
      <c r="D19" s="17"/>
      <c r="E19" s="17"/>
      <c r="F19" s="18">
        <v>0.102759746</v>
      </c>
    </row>
    <row r="20" spans="1:6" x14ac:dyDescent="0.2">
      <c r="A20" s="16" t="s">
        <v>14</v>
      </c>
      <c r="B20" s="20">
        <v>0.41957</v>
      </c>
      <c r="C20" s="20"/>
      <c r="D20" s="20">
        <v>1.274</v>
      </c>
      <c r="E20" s="20">
        <v>0.1065092039575479</v>
      </c>
      <c r="F20" s="21">
        <v>0.12019205351865413</v>
      </c>
    </row>
    <row r="21" spans="1:6" x14ac:dyDescent="0.2">
      <c r="A21" s="16" t="s">
        <v>15</v>
      </c>
      <c r="B21" s="20">
        <v>0.118331974415</v>
      </c>
      <c r="C21" s="20">
        <v>0.78921210268499997</v>
      </c>
      <c r="D21" s="20">
        <v>1.879545330908396</v>
      </c>
      <c r="E21" s="20"/>
      <c r="F21" s="21">
        <v>0.72210501601496346</v>
      </c>
    </row>
    <row r="22" spans="1:6" x14ac:dyDescent="0.2">
      <c r="A22" s="16" t="s">
        <v>45</v>
      </c>
      <c r="B22" s="20"/>
      <c r="C22" s="20">
        <v>8.1068385550000013</v>
      </c>
      <c r="D22" s="20"/>
      <c r="E22" s="20"/>
      <c r="F22" s="21">
        <v>2.3791200000000002E-3</v>
      </c>
    </row>
    <row r="23" spans="1:6" x14ac:dyDescent="0.2">
      <c r="A23" s="16" t="s">
        <v>63</v>
      </c>
      <c r="B23" s="20">
        <v>1.997141E-3</v>
      </c>
      <c r="C23" s="20">
        <v>5.3094359999999998E-3</v>
      </c>
      <c r="D23" s="20">
        <v>2.6201300000000001E-4</v>
      </c>
      <c r="E23" s="20">
        <v>4.5525119999999999E-3</v>
      </c>
      <c r="F23" s="21">
        <v>3.4125033999999999E-2</v>
      </c>
    </row>
    <row r="24" spans="1:6" x14ac:dyDescent="0.2">
      <c r="A24" s="16" t="s">
        <v>64</v>
      </c>
      <c r="B24" s="20">
        <v>1E-4</v>
      </c>
      <c r="C24" s="20">
        <v>0.52070957200000001</v>
      </c>
      <c r="D24" s="20">
        <v>2.7699999999999999E-3</v>
      </c>
      <c r="E24" s="20"/>
      <c r="F24" s="21">
        <v>2.6159999999999998E-3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2.1477010000000001E-3</v>
      </c>
      <c r="F28" s="21"/>
    </row>
    <row r="29" spans="1:6" x14ac:dyDescent="0.2">
      <c r="A29" s="13" t="s">
        <v>46</v>
      </c>
      <c r="B29" s="26">
        <f>SUM(B30:B33)</f>
        <v>1.6050913249999998</v>
      </c>
      <c r="C29" s="26">
        <f>SUM(C30:C33)</f>
        <v>8.0642998929999994</v>
      </c>
      <c r="D29" s="26">
        <f>SUM(D30:D33)</f>
        <v>3.4931000000000001E-5</v>
      </c>
      <c r="E29" s="26">
        <f>SUM(E30:E33)</f>
        <v>13.035177965999999</v>
      </c>
      <c r="F29" s="15">
        <f>SUM(F30:F33)</f>
        <v>8.0442690999999997E-2</v>
      </c>
    </row>
    <row r="30" spans="1:6" x14ac:dyDescent="0.2">
      <c r="A30" s="16" t="s">
        <v>16</v>
      </c>
      <c r="B30" s="30">
        <v>0.19528606300000001</v>
      </c>
      <c r="C30" s="30">
        <v>4.1675126970000003</v>
      </c>
      <c r="D30" s="30"/>
      <c r="E30" s="30">
        <v>6.4294833550000003</v>
      </c>
      <c r="F30" s="53">
        <v>7.7413312999999997E-2</v>
      </c>
    </row>
    <row r="31" spans="1:6" x14ac:dyDescent="0.2">
      <c r="A31" s="16" t="s">
        <v>17</v>
      </c>
      <c r="B31" s="30">
        <v>1.409644578</v>
      </c>
      <c r="C31" s="30">
        <v>3.8967522649999999</v>
      </c>
      <c r="D31" s="30"/>
      <c r="E31" s="30">
        <v>6.6055269409999999</v>
      </c>
      <c r="F31" s="53">
        <v>2.65212E-3</v>
      </c>
    </row>
    <row r="32" spans="1:6" x14ac:dyDescent="0.2">
      <c r="A32" s="16" t="s">
        <v>18</v>
      </c>
      <c r="B32" s="30">
        <v>1.60684E-4</v>
      </c>
      <c r="C32" s="30">
        <v>3.4931000000000001E-5</v>
      </c>
      <c r="D32" s="30">
        <v>3.4931000000000001E-5</v>
      </c>
      <c r="E32" s="30">
        <v>1.6767E-4</v>
      </c>
      <c r="F32" s="53">
        <v>3.77258E-4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1.2327478000000001E-2</v>
      </c>
      <c r="C34" s="26">
        <f t="shared" ref="C34:F34" si="4">SUM(C35:C39)</f>
        <v>7.3664861750000005E-2</v>
      </c>
      <c r="D34" s="26">
        <f t="shared" si="4"/>
        <v>4.9348999999999997E-4</v>
      </c>
      <c r="E34" s="26">
        <f t="shared" si="4"/>
        <v>0.26490126800000002</v>
      </c>
      <c r="F34" s="15">
        <f t="shared" si="4"/>
        <v>5.6011986999999999E-2</v>
      </c>
    </row>
    <row r="35" spans="1:6" x14ac:dyDescent="0.2">
      <c r="A35" s="16" t="s">
        <v>19</v>
      </c>
      <c r="B35" s="17">
        <v>2.2837539999999998E-3</v>
      </c>
      <c r="C35" s="17">
        <v>6.8383795999999997E-2</v>
      </c>
      <c r="D35" s="17"/>
      <c r="E35" s="17"/>
      <c r="F35" s="18">
        <v>9.6845299999999998E-4</v>
      </c>
    </row>
    <row r="36" spans="1:6" x14ac:dyDescent="0.2">
      <c r="A36" s="16" t="s">
        <v>50</v>
      </c>
      <c r="B36" s="17"/>
      <c r="C36" s="17"/>
      <c r="D36" s="17"/>
      <c r="E36" s="17"/>
      <c r="F36" s="18"/>
    </row>
    <row r="37" spans="1:6" x14ac:dyDescent="0.2">
      <c r="A37" s="16" t="s">
        <v>20</v>
      </c>
      <c r="B37" s="17">
        <v>9.9737209999999996E-3</v>
      </c>
      <c r="C37" s="17">
        <v>2.2100959999999999E-3</v>
      </c>
      <c r="D37" s="17">
        <v>4.9348999999999997E-4</v>
      </c>
      <c r="E37" s="17"/>
      <c r="F37" s="18">
        <v>6.5201060000000003E-3</v>
      </c>
    </row>
    <row r="38" spans="1:6" x14ac:dyDescent="0.2">
      <c r="A38" s="16" t="s">
        <v>49</v>
      </c>
      <c r="B38" s="17">
        <v>7.0003E-5</v>
      </c>
      <c r="C38" s="17">
        <v>1.91188975E-3</v>
      </c>
      <c r="D38" s="17"/>
      <c r="E38" s="17">
        <v>0.26476228200000002</v>
      </c>
      <c r="F38" s="18">
        <v>2.9105999999999999E-5</v>
      </c>
    </row>
    <row r="39" spans="1:6" ht="13.5" thickBot="1" x14ac:dyDescent="0.25">
      <c r="A39" s="16" t="s">
        <v>51</v>
      </c>
      <c r="B39" s="17"/>
      <c r="C39" s="17">
        <v>1.15908E-3</v>
      </c>
      <c r="D39" s="17"/>
      <c r="E39" s="17">
        <v>1.3898599999999999E-4</v>
      </c>
      <c r="F39" s="18">
        <v>4.8494321999999999E-2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30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85.966933461248402</v>
      </c>
      <c r="C7" s="11">
        <f>SUM(C8,C18,C29,C34,C40)</f>
        <v>23.072418050337323</v>
      </c>
      <c r="D7" s="11">
        <f>SUM(D8,D18,D29,D34,D40)</f>
        <v>101.71578094618206</v>
      </c>
      <c r="E7" s="11">
        <f>SUM(E8,E18,E29,E34,E40)</f>
        <v>13.761008909669632</v>
      </c>
      <c r="F7" s="12">
        <f>SUM(F8,F18,F29,F34,F40)</f>
        <v>8.2183910378268141</v>
      </c>
    </row>
    <row r="8" spans="1:6" x14ac:dyDescent="0.2">
      <c r="A8" s="13" t="s">
        <v>2</v>
      </c>
      <c r="B8" s="14">
        <f>SUM(B9,B15)</f>
        <v>83.834072123043413</v>
      </c>
      <c r="C8" s="14">
        <f>SUM(C9,C15)</f>
        <v>6.8226470280723186</v>
      </c>
      <c r="D8" s="14">
        <f>SUM(D9,D15)</f>
        <v>98.506627477182064</v>
      </c>
      <c r="E8" s="14">
        <f t="shared" ref="E8:F8" si="0">SUM(E9,E15)</f>
        <v>0.62039786720000001</v>
      </c>
      <c r="F8" s="52">
        <f t="shared" si="0"/>
        <v>6.9423269611650023</v>
      </c>
    </row>
    <row r="9" spans="1:6" x14ac:dyDescent="0.2">
      <c r="A9" s="54" t="s">
        <v>3</v>
      </c>
      <c r="B9" s="55">
        <f>SUM(B10:B14)</f>
        <v>83.831746329643408</v>
      </c>
      <c r="C9" s="55">
        <f>SUM(C10:C14)</f>
        <v>6.5540652278723188</v>
      </c>
      <c r="D9" s="55">
        <f>SUM(D10:D14)</f>
        <v>98.504560105382069</v>
      </c>
      <c r="E9" s="55">
        <f t="shared" ref="E9:F9" si="1">SUM(E10:E14)</f>
        <v>0.61083627200000001</v>
      </c>
      <c r="F9" s="56">
        <f t="shared" si="1"/>
        <v>6.778699978765002</v>
      </c>
    </row>
    <row r="10" spans="1:6" x14ac:dyDescent="0.2">
      <c r="A10" s="19" t="s">
        <v>4</v>
      </c>
      <c r="B10" s="20">
        <v>51.905602247624273</v>
      </c>
      <c r="C10" s="20">
        <v>0.3625024657321631</v>
      </c>
      <c r="D10" s="20">
        <v>79.995835642000003</v>
      </c>
      <c r="E10" s="20">
        <v>9.8895999999999998E-2</v>
      </c>
      <c r="F10" s="21">
        <v>1.88352813297</v>
      </c>
    </row>
    <row r="11" spans="1:6" x14ac:dyDescent="0.2">
      <c r="A11" s="19" t="s">
        <v>5</v>
      </c>
      <c r="B11" s="20">
        <v>14.189033800649847</v>
      </c>
      <c r="C11" s="20">
        <v>0.85976646551182068</v>
      </c>
      <c r="D11" s="20">
        <v>12.937252364899605</v>
      </c>
      <c r="E11" s="20">
        <v>3.5543756000000003E-2</v>
      </c>
      <c r="F11" s="21">
        <v>0.58511068142206191</v>
      </c>
    </row>
    <row r="12" spans="1:6" x14ac:dyDescent="0.2">
      <c r="A12" s="19" t="s">
        <v>6</v>
      </c>
      <c r="B12" s="20">
        <v>11.732016404369277</v>
      </c>
      <c r="C12" s="22">
        <v>2.3195893966283347</v>
      </c>
      <c r="D12" s="20">
        <v>0.54891190448244931</v>
      </c>
      <c r="E12" s="20">
        <v>7.9722527000000001E-2</v>
      </c>
      <c r="F12" s="21">
        <v>0.71383184337294048</v>
      </c>
    </row>
    <row r="13" spans="1:6" x14ac:dyDescent="0.2">
      <c r="A13" s="19" t="s">
        <v>7</v>
      </c>
      <c r="B13" s="20">
        <v>5.9709643860000003</v>
      </c>
      <c r="C13" s="20">
        <v>3.0107875559999999</v>
      </c>
      <c r="D13" s="20">
        <v>5.0203503200000004</v>
      </c>
      <c r="E13" s="20">
        <v>0.39665736899999998</v>
      </c>
      <c r="F13" s="21">
        <v>3.595496233</v>
      </c>
    </row>
    <row r="14" spans="1:6" x14ac:dyDescent="0.2">
      <c r="A14" s="19" t="s">
        <v>8</v>
      </c>
      <c r="B14" s="20">
        <v>3.4129490999999998E-2</v>
      </c>
      <c r="C14" s="20">
        <v>1.4193439999999999E-3</v>
      </c>
      <c r="D14" s="20">
        <v>2.2098740000000001E-3</v>
      </c>
      <c r="E14" s="20">
        <v>1.662E-5</v>
      </c>
      <c r="F14" s="21">
        <v>7.3308800000000001E-4</v>
      </c>
    </row>
    <row r="15" spans="1:6" x14ac:dyDescent="0.2">
      <c r="A15" s="54" t="s">
        <v>9</v>
      </c>
      <c r="B15" s="57">
        <f>SUM(B16:B17)</f>
        <v>2.3257934000000002E-3</v>
      </c>
      <c r="C15" s="57">
        <f>SUM(C16:C17)</f>
        <v>0.2685818002</v>
      </c>
      <c r="D15" s="57">
        <f>SUM(D16:D17)</f>
        <v>2.0673718E-3</v>
      </c>
      <c r="E15" s="57">
        <f t="shared" ref="E15:F15" si="2">SUM(E16:E17)</f>
        <v>9.5615952000000001E-3</v>
      </c>
      <c r="F15" s="58">
        <f t="shared" si="2"/>
        <v>0.16362698240000001</v>
      </c>
    </row>
    <row r="16" spans="1:6" x14ac:dyDescent="0.2">
      <c r="A16" s="19" t="s">
        <v>10</v>
      </c>
      <c r="B16" s="20">
        <v>2.3257934000000002E-3</v>
      </c>
      <c r="C16" s="20">
        <v>1.9898454199999999E-2</v>
      </c>
      <c r="D16" s="20">
        <v>2.0673718E-3</v>
      </c>
      <c r="E16" s="20">
        <v>9.5615952000000001E-3</v>
      </c>
      <c r="F16" s="21">
        <v>0.16362698240000001</v>
      </c>
    </row>
    <row r="17" spans="1:6" ht="13.5" thickBot="1" x14ac:dyDescent="0.25">
      <c r="A17" s="23" t="s">
        <v>11</v>
      </c>
      <c r="B17" s="24"/>
      <c r="C17" s="24">
        <v>0.248683346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0.52666090320500003</v>
      </c>
      <c r="C18" s="26">
        <f t="shared" ref="C18:F18" si="3">SUM(C19:C28)</f>
        <v>8.4022973104950012</v>
      </c>
      <c r="D18" s="26">
        <f t="shared" si="3"/>
        <v>3.2078547709999996</v>
      </c>
      <c r="E18" s="26">
        <f t="shared" si="3"/>
        <v>0.1394078824696309</v>
      </c>
      <c r="F18" s="15">
        <f t="shared" si="3"/>
        <v>1.1260338796618121</v>
      </c>
    </row>
    <row r="19" spans="1:6" x14ac:dyDescent="0.2">
      <c r="A19" s="16" t="s">
        <v>13</v>
      </c>
      <c r="B19" s="17"/>
      <c r="C19" s="17"/>
      <c r="D19" s="17"/>
      <c r="E19" s="17"/>
      <c r="F19" s="18">
        <v>0.108393632</v>
      </c>
    </row>
    <row r="20" spans="1:6" x14ac:dyDescent="0.2">
      <c r="A20" s="16" t="s">
        <v>14</v>
      </c>
      <c r="B20" s="20">
        <v>0.4073</v>
      </c>
      <c r="C20" s="20"/>
      <c r="D20" s="20">
        <v>1.4179999999999999</v>
      </c>
      <c r="E20" s="20">
        <v>0.1312349184696309</v>
      </c>
      <c r="F20" s="21">
        <v>0.1464459886618121</v>
      </c>
    </row>
    <row r="21" spans="1:6" x14ac:dyDescent="0.2">
      <c r="A21" s="16" t="s">
        <v>15</v>
      </c>
      <c r="B21" s="20">
        <v>0.11671726120500001</v>
      </c>
      <c r="C21" s="20">
        <v>0.25470284649500002</v>
      </c>
      <c r="D21" s="20">
        <v>1.7787715719999999</v>
      </c>
      <c r="E21" s="20"/>
      <c r="F21" s="21">
        <v>0.819500954</v>
      </c>
    </row>
    <row r="22" spans="1:6" x14ac:dyDescent="0.2">
      <c r="A22" s="16" t="s">
        <v>45</v>
      </c>
      <c r="B22" s="20"/>
      <c r="C22" s="20">
        <v>7.4438645389999998</v>
      </c>
      <c r="D22" s="20"/>
      <c r="E22" s="20"/>
      <c r="F22" s="21">
        <v>3.1445179999999998E-3</v>
      </c>
    </row>
    <row r="23" spans="1:6" x14ac:dyDescent="0.2">
      <c r="A23" s="16" t="s">
        <v>63</v>
      </c>
      <c r="B23" s="20">
        <v>2.6436419999999999E-3</v>
      </c>
      <c r="C23" s="20">
        <v>7.0359569999999998E-3</v>
      </c>
      <c r="D23" s="20">
        <v>3.1319900000000001E-4</v>
      </c>
      <c r="E23" s="20">
        <v>6.0328969999999997E-3</v>
      </c>
      <c r="F23" s="21">
        <v>4.4636786999999997E-2</v>
      </c>
    </row>
    <row r="24" spans="1:6" x14ac:dyDescent="0.2">
      <c r="A24" s="16" t="s">
        <v>64</v>
      </c>
      <c r="B24" s="20"/>
      <c r="C24" s="20">
        <v>0.69669396800000005</v>
      </c>
      <c r="D24" s="20">
        <v>1.077E-2</v>
      </c>
      <c r="E24" s="20"/>
      <c r="F24" s="21">
        <v>3.9119999999999997E-3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2.1400669999999998E-3</v>
      </c>
      <c r="F28" s="21"/>
    </row>
    <row r="29" spans="1:6" x14ac:dyDescent="0.2">
      <c r="A29" s="13" t="s">
        <v>46</v>
      </c>
      <c r="B29" s="26">
        <f>SUM(B30:B33)</f>
        <v>1.573863443</v>
      </c>
      <c r="C29" s="26">
        <f>SUM(C30:C33)</f>
        <v>7.7629262840000006</v>
      </c>
      <c r="D29" s="26">
        <f>SUM(D30:D33)</f>
        <v>3.4931000000000001E-5</v>
      </c>
      <c r="E29" s="26">
        <f>SUM(E30:E33)</f>
        <v>12.762026236000001</v>
      </c>
      <c r="F29" s="15">
        <f>SUM(F30:F33)</f>
        <v>7.7066378000000005E-2</v>
      </c>
    </row>
    <row r="30" spans="1:6" x14ac:dyDescent="0.2">
      <c r="A30" s="16" t="s">
        <v>16</v>
      </c>
      <c r="B30" s="30">
        <v>0.19301968999999999</v>
      </c>
      <c r="C30" s="30">
        <v>3.9779231020000001</v>
      </c>
      <c r="D30" s="30"/>
      <c r="E30" s="30">
        <v>6.3046924449999997</v>
      </c>
      <c r="F30" s="53">
        <v>7.4162519999999996E-2</v>
      </c>
    </row>
    <row r="31" spans="1:6" x14ac:dyDescent="0.2">
      <c r="A31" s="16" t="s">
        <v>17</v>
      </c>
      <c r="B31" s="30">
        <v>1.380683069</v>
      </c>
      <c r="C31" s="30">
        <v>3.784968251</v>
      </c>
      <c r="D31" s="30"/>
      <c r="E31" s="30">
        <v>6.4571661210000002</v>
      </c>
      <c r="F31" s="53">
        <v>2.5265999999999999E-3</v>
      </c>
    </row>
    <row r="32" spans="1:6" x14ac:dyDescent="0.2">
      <c r="A32" s="16" t="s">
        <v>18</v>
      </c>
      <c r="B32" s="30">
        <v>1.60684E-4</v>
      </c>
      <c r="C32" s="30">
        <v>3.4931000000000001E-5</v>
      </c>
      <c r="D32" s="30">
        <v>3.4931000000000001E-5</v>
      </c>
      <c r="E32" s="30">
        <v>1.6767E-4</v>
      </c>
      <c r="F32" s="53">
        <v>3.77258E-4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3.2336991999999995E-2</v>
      </c>
      <c r="C34" s="26">
        <f t="shared" ref="C34:F34" si="4">SUM(C35:C39)</f>
        <v>8.4547427770000003E-2</v>
      </c>
      <c r="D34" s="26">
        <f t="shared" si="4"/>
        <v>1.2637670000000001E-3</v>
      </c>
      <c r="E34" s="26">
        <f t="shared" si="4"/>
        <v>0.23917692400000001</v>
      </c>
      <c r="F34" s="15">
        <f t="shared" si="4"/>
        <v>7.2963818999999999E-2</v>
      </c>
    </row>
    <row r="35" spans="1:6" x14ac:dyDescent="0.2">
      <c r="A35" s="16" t="s">
        <v>19</v>
      </c>
      <c r="B35" s="17">
        <v>2.2046790000000002E-3</v>
      </c>
      <c r="C35" s="17">
        <v>7.5176382999999999E-2</v>
      </c>
      <c r="D35" s="17"/>
      <c r="E35" s="17"/>
      <c r="F35" s="18">
        <v>9.3304300000000005E-4</v>
      </c>
    </row>
    <row r="36" spans="1:6" x14ac:dyDescent="0.2">
      <c r="A36" s="16" t="s">
        <v>50</v>
      </c>
      <c r="B36" s="17"/>
      <c r="C36" s="17"/>
      <c r="D36" s="17"/>
      <c r="E36" s="17"/>
      <c r="F36" s="18"/>
    </row>
    <row r="37" spans="1:6" x14ac:dyDescent="0.2">
      <c r="A37" s="16" t="s">
        <v>20</v>
      </c>
      <c r="B37" s="17">
        <v>3.0062638999999999E-2</v>
      </c>
      <c r="C37" s="17">
        <v>6.1984880000000003E-3</v>
      </c>
      <c r="D37" s="17">
        <v>1.2637670000000001E-3</v>
      </c>
      <c r="E37" s="17"/>
      <c r="F37" s="18">
        <v>2.5140064E-2</v>
      </c>
    </row>
    <row r="38" spans="1:6" x14ac:dyDescent="0.2">
      <c r="A38" s="16" t="s">
        <v>49</v>
      </c>
      <c r="B38" s="17">
        <v>6.9673999999999997E-5</v>
      </c>
      <c r="C38" s="17">
        <v>2.0134767700000001E-3</v>
      </c>
      <c r="D38" s="17"/>
      <c r="E38" s="17">
        <v>0.23903793800000001</v>
      </c>
      <c r="F38" s="18">
        <v>2.8969999999999999E-5</v>
      </c>
    </row>
    <row r="39" spans="1:6" ht="13.5" thickBot="1" x14ac:dyDescent="0.25">
      <c r="A39" s="16" t="s">
        <v>51</v>
      </c>
      <c r="B39" s="17"/>
      <c r="C39" s="17">
        <v>1.15908E-3</v>
      </c>
      <c r="D39" s="17"/>
      <c r="E39" s="17">
        <v>1.3898599999999999E-4</v>
      </c>
      <c r="F39" s="18">
        <v>4.6861741999999998E-2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29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85.716204766254577</v>
      </c>
      <c r="C7" s="11">
        <f>SUM(C8,C18,C29,C34,C40)</f>
        <v>22.41498858417879</v>
      </c>
      <c r="D7" s="11">
        <f>SUM(D8,D18,D29,D34,D40)</f>
        <v>100.40854549706658</v>
      </c>
      <c r="E7" s="11">
        <f>SUM(E8,E18,E29,E34,E40)</f>
        <v>13.25096766338959</v>
      </c>
      <c r="F7" s="12">
        <f>SUM(F8,F18,F29,F34,F40)</f>
        <v>8.3303400390833708</v>
      </c>
    </row>
    <row r="8" spans="1:6" x14ac:dyDescent="0.2">
      <c r="A8" s="13" t="s">
        <v>2</v>
      </c>
      <c r="B8" s="14">
        <f>SUM(B9,B15)</f>
        <v>83.731998533535574</v>
      </c>
      <c r="C8" s="14">
        <f>SUM(C9,C15)</f>
        <v>6.6069507506727927</v>
      </c>
      <c r="D8" s="14">
        <f>SUM(D9,D15)</f>
        <v>96.884009179426585</v>
      </c>
      <c r="E8" s="14">
        <f t="shared" ref="E8:F8" si="0">SUM(E9,E15)</f>
        <v>0.63014212850035967</v>
      </c>
      <c r="F8" s="52">
        <f t="shared" si="0"/>
        <v>6.9915511194679851</v>
      </c>
    </row>
    <row r="9" spans="1:6" x14ac:dyDescent="0.2">
      <c r="A9" s="54" t="s">
        <v>3</v>
      </c>
      <c r="B9" s="55">
        <f>SUM(B10:B14)</f>
        <v>83.729612517635573</v>
      </c>
      <c r="C9" s="55">
        <f>SUM(C10:C14)</f>
        <v>6.399314763972793</v>
      </c>
      <c r="D9" s="55">
        <f>SUM(D10:D14)</f>
        <v>96.881888276626583</v>
      </c>
      <c r="E9" s="55">
        <f t="shared" ref="E9:F9" si="1">SUM(E10:E14)</f>
        <v>0.62033295380035969</v>
      </c>
      <c r="F9" s="56">
        <f t="shared" si="1"/>
        <v>6.8239491515679855</v>
      </c>
    </row>
    <row r="10" spans="1:6" x14ac:dyDescent="0.2">
      <c r="A10" s="19" t="s">
        <v>4</v>
      </c>
      <c r="B10" s="20">
        <v>51.640802682299658</v>
      </c>
      <c r="C10" s="20">
        <v>0.37295807353924221</v>
      </c>
      <c r="D10" s="20">
        <v>78.038421206999999</v>
      </c>
      <c r="E10" s="20">
        <v>0.10366134980035975</v>
      </c>
      <c r="F10" s="21">
        <v>1.8626036589320001</v>
      </c>
    </row>
    <row r="11" spans="1:6" x14ac:dyDescent="0.2">
      <c r="A11" s="19" t="s">
        <v>5</v>
      </c>
      <c r="B11" s="20">
        <v>14.401665371602242</v>
      </c>
      <c r="C11" s="20">
        <v>0.87396381340854523</v>
      </c>
      <c r="D11" s="20">
        <v>12.888094041955229</v>
      </c>
      <c r="E11" s="20">
        <v>3.5777664000000001E-2</v>
      </c>
      <c r="F11" s="21">
        <v>0.56538360856524505</v>
      </c>
    </row>
    <row r="12" spans="1:6" x14ac:dyDescent="0.2">
      <c r="A12" s="19" t="s">
        <v>6</v>
      </c>
      <c r="B12" s="20">
        <v>12.079710970733673</v>
      </c>
      <c r="C12" s="22">
        <v>2.0786532330250056</v>
      </c>
      <c r="D12" s="20">
        <v>0.49102951367134723</v>
      </c>
      <c r="E12" s="20">
        <v>7.9508626999999998E-2</v>
      </c>
      <c r="F12" s="21">
        <v>0.71322782607074064</v>
      </c>
    </row>
    <row r="13" spans="1:6" x14ac:dyDescent="0.2">
      <c r="A13" s="19" t="s">
        <v>7</v>
      </c>
      <c r="B13" s="20">
        <v>5.573363369</v>
      </c>
      <c r="C13" s="20">
        <v>3.0723893310000001</v>
      </c>
      <c r="D13" s="20">
        <v>5.4620847809999997</v>
      </c>
      <c r="E13" s="20">
        <v>0.40136876899999996</v>
      </c>
      <c r="F13" s="21">
        <v>3.6820199009999999</v>
      </c>
    </row>
    <row r="14" spans="1:6" x14ac:dyDescent="0.2">
      <c r="A14" s="19" t="s">
        <v>8</v>
      </c>
      <c r="B14" s="20">
        <v>3.4070124E-2</v>
      </c>
      <c r="C14" s="20">
        <v>1.3503129999999999E-3</v>
      </c>
      <c r="D14" s="20">
        <v>2.2587330000000002E-3</v>
      </c>
      <c r="E14" s="20">
        <v>1.6543999999999999E-5</v>
      </c>
      <c r="F14" s="21">
        <v>7.1415699999999999E-4</v>
      </c>
    </row>
    <row r="15" spans="1:6" x14ac:dyDescent="0.2">
      <c r="A15" s="54" t="s">
        <v>9</v>
      </c>
      <c r="B15" s="57">
        <f>SUM(B16:B17)</f>
        <v>2.3860158999999999E-3</v>
      </c>
      <c r="C15" s="57">
        <f>SUM(C16:C17)</f>
        <v>0.2076359867</v>
      </c>
      <c r="D15" s="57">
        <f>SUM(D16:D17)</f>
        <v>2.1209027999999999E-3</v>
      </c>
      <c r="E15" s="57">
        <f t="shared" ref="E15:F15" si="2">SUM(E16:E17)</f>
        <v>9.8091746999999993E-3</v>
      </c>
      <c r="F15" s="58">
        <f t="shared" si="2"/>
        <v>0.16760196790000001</v>
      </c>
    </row>
    <row r="16" spans="1:6" x14ac:dyDescent="0.2">
      <c r="A16" s="19" t="s">
        <v>10</v>
      </c>
      <c r="B16" s="20">
        <v>2.3860158999999999E-3</v>
      </c>
      <c r="C16" s="20">
        <v>2.0413687699999999E-2</v>
      </c>
      <c r="D16" s="20">
        <v>2.1209027999999999E-3</v>
      </c>
      <c r="E16" s="20">
        <v>9.8091746999999993E-3</v>
      </c>
      <c r="F16" s="21">
        <v>0.16760196790000001</v>
      </c>
    </row>
    <row r="17" spans="1:6" ht="13.5" thickBot="1" x14ac:dyDescent="0.25">
      <c r="A17" s="23" t="s">
        <v>11</v>
      </c>
      <c r="B17" s="24"/>
      <c r="C17" s="24">
        <v>0.18722229900000001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0.45539608171899998</v>
      </c>
      <c r="C18" s="26">
        <f t="shared" ref="C18:F18" si="3">SUM(C19:C28)</f>
        <v>8.1958298083209993</v>
      </c>
      <c r="D18" s="26">
        <f t="shared" si="3"/>
        <v>3.5237234166399998</v>
      </c>
      <c r="E18" s="26">
        <f t="shared" si="3"/>
        <v>9.2745443889227799E-2</v>
      </c>
      <c r="F18" s="15">
        <f t="shared" si="3"/>
        <v>1.2083685716153854</v>
      </c>
    </row>
    <row r="19" spans="1:6" x14ac:dyDescent="0.2">
      <c r="A19" s="16" t="s">
        <v>13</v>
      </c>
      <c r="B19" s="17"/>
      <c r="C19" s="17"/>
      <c r="D19" s="17"/>
      <c r="E19" s="17"/>
      <c r="F19" s="18">
        <v>0.11608088799999999</v>
      </c>
    </row>
    <row r="20" spans="1:6" x14ac:dyDescent="0.2">
      <c r="A20" s="16" t="s">
        <v>14</v>
      </c>
      <c r="B20" s="20">
        <v>0.33011498519999999</v>
      </c>
      <c r="C20" s="20"/>
      <c r="D20" s="20">
        <v>1.5880000000000001</v>
      </c>
      <c r="E20" s="20">
        <v>7.9804583889227787E-2</v>
      </c>
      <c r="F20" s="21">
        <v>0.13468263092238547</v>
      </c>
    </row>
    <row r="21" spans="1:6" x14ac:dyDescent="0.2">
      <c r="A21" s="16" t="s">
        <v>15</v>
      </c>
      <c r="B21" s="20">
        <v>0.120566275519</v>
      </c>
      <c r="C21" s="20">
        <v>0.28102123232100001</v>
      </c>
      <c r="D21" s="20">
        <v>1.9295829236399999</v>
      </c>
      <c r="E21" s="20"/>
      <c r="F21" s="21">
        <v>0.87500861569300004</v>
      </c>
    </row>
    <row r="22" spans="1:6" x14ac:dyDescent="0.2">
      <c r="A22" s="16" t="s">
        <v>45</v>
      </c>
      <c r="B22" s="20"/>
      <c r="C22" s="20">
        <v>7.1515716740000004</v>
      </c>
      <c r="D22" s="20"/>
      <c r="E22" s="20"/>
      <c r="F22" s="21">
        <v>2.9984550000000001E-3</v>
      </c>
    </row>
    <row r="23" spans="1:6" x14ac:dyDescent="0.2">
      <c r="A23" s="16" t="s">
        <v>63</v>
      </c>
      <c r="B23" s="20">
        <v>4.7148210000000001E-3</v>
      </c>
      <c r="C23" s="20">
        <v>1.2587232E-2</v>
      </c>
      <c r="D23" s="20">
        <v>3.90493E-4</v>
      </c>
      <c r="E23" s="20">
        <v>1.0792771E-2</v>
      </c>
      <c r="F23" s="21">
        <v>7.6933981999999998E-2</v>
      </c>
    </row>
    <row r="24" spans="1:6" x14ac:dyDescent="0.2">
      <c r="A24" s="16" t="s">
        <v>64</v>
      </c>
      <c r="B24" s="20"/>
      <c r="C24" s="20">
        <v>0.75064967000000005</v>
      </c>
      <c r="D24" s="20">
        <v>5.7499999999999999E-3</v>
      </c>
      <c r="E24" s="20"/>
      <c r="F24" s="21">
        <v>2.6640000000000001E-3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2.1480890000000002E-3</v>
      </c>
      <c r="F28" s="21"/>
    </row>
    <row r="29" spans="1:6" x14ac:dyDescent="0.2">
      <c r="A29" s="13" t="s">
        <v>46</v>
      </c>
      <c r="B29" s="26">
        <f>SUM(B30:B33)</f>
        <v>1.5098172779999999</v>
      </c>
      <c r="C29" s="26">
        <f>SUM(C30:C33)</f>
        <v>7.5364993839999999</v>
      </c>
      <c r="D29" s="26">
        <f>SUM(D30:D33)</f>
        <v>3.4931000000000001E-5</v>
      </c>
      <c r="E29" s="26">
        <f>SUM(E30:E33)</f>
        <v>12.314662590000001</v>
      </c>
      <c r="F29" s="15">
        <f>SUM(F30:F33)</f>
        <v>7.4093505000000004E-2</v>
      </c>
    </row>
    <row r="30" spans="1:6" x14ac:dyDescent="0.2">
      <c r="A30" s="16" t="s">
        <v>16</v>
      </c>
      <c r="B30" s="30">
        <v>0.18850144999999999</v>
      </c>
      <c r="C30" s="30">
        <v>3.8547525149999999</v>
      </c>
      <c r="D30" s="30"/>
      <c r="E30" s="30">
        <v>6.1100863360000002</v>
      </c>
      <c r="F30" s="53">
        <v>7.1424187E-2</v>
      </c>
    </row>
    <row r="31" spans="1:6" x14ac:dyDescent="0.2">
      <c r="A31" s="16" t="s">
        <v>17</v>
      </c>
      <c r="B31" s="30">
        <v>1.321155144</v>
      </c>
      <c r="C31" s="30">
        <v>3.6817119379999999</v>
      </c>
      <c r="D31" s="30"/>
      <c r="E31" s="30">
        <v>6.2044085840000003</v>
      </c>
      <c r="F31" s="53">
        <v>2.2920599999999998E-3</v>
      </c>
    </row>
    <row r="32" spans="1:6" x14ac:dyDescent="0.2">
      <c r="A32" s="16" t="s">
        <v>18</v>
      </c>
      <c r="B32" s="30">
        <v>1.60684E-4</v>
      </c>
      <c r="C32" s="30">
        <v>3.4931000000000001E-5</v>
      </c>
      <c r="D32" s="30">
        <v>3.4931000000000001E-5</v>
      </c>
      <c r="E32" s="30">
        <v>1.6767E-4</v>
      </c>
      <c r="F32" s="53">
        <v>3.77258E-4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1.8992873000000004E-2</v>
      </c>
      <c r="C34" s="26">
        <f t="shared" ref="C34:F34" si="4">SUM(C35:C39)</f>
        <v>7.5708641185000008E-2</v>
      </c>
      <c r="D34" s="26">
        <f t="shared" si="4"/>
        <v>7.7797000000000001E-4</v>
      </c>
      <c r="E34" s="26">
        <f t="shared" si="4"/>
        <v>0.21341750100000001</v>
      </c>
      <c r="F34" s="15">
        <f t="shared" si="4"/>
        <v>5.6326843000000001E-2</v>
      </c>
    </row>
    <row r="35" spans="1:6" x14ac:dyDescent="0.2">
      <c r="A35" s="16" t="s">
        <v>19</v>
      </c>
      <c r="B35" s="17">
        <v>2.4635239999999999E-3</v>
      </c>
      <c r="C35" s="17">
        <v>6.8516356E-2</v>
      </c>
      <c r="D35" s="17"/>
      <c r="E35" s="17"/>
      <c r="F35" s="18">
        <v>1.0457579999999999E-3</v>
      </c>
    </row>
    <row r="36" spans="1:6" x14ac:dyDescent="0.2">
      <c r="A36" s="16" t="s">
        <v>50</v>
      </c>
      <c r="B36" s="17"/>
      <c r="C36" s="17"/>
      <c r="D36" s="17"/>
      <c r="E36" s="17"/>
      <c r="F36" s="18"/>
    </row>
    <row r="37" spans="1:6" x14ac:dyDescent="0.2">
      <c r="A37" s="16" t="s">
        <v>20</v>
      </c>
      <c r="B37" s="17">
        <v>1.6458842000000001E-2</v>
      </c>
      <c r="C37" s="17">
        <v>3.3851440000000001E-3</v>
      </c>
      <c r="D37" s="17">
        <v>7.7797000000000001E-4</v>
      </c>
      <c r="E37" s="17"/>
      <c r="F37" s="18">
        <v>1.2392507000000001E-2</v>
      </c>
    </row>
    <row r="38" spans="1:6" x14ac:dyDescent="0.2">
      <c r="A38" s="16" t="s">
        <v>49</v>
      </c>
      <c r="B38" s="17">
        <v>7.0506999999999994E-5</v>
      </c>
      <c r="C38" s="17">
        <v>2.6480611849999999E-3</v>
      </c>
      <c r="D38" s="17"/>
      <c r="E38" s="17">
        <v>0.213278515</v>
      </c>
      <c r="F38" s="18">
        <v>2.9315999999999998E-5</v>
      </c>
    </row>
    <row r="39" spans="1:6" ht="13.5" thickBot="1" x14ac:dyDescent="0.25">
      <c r="A39" s="16" t="s">
        <v>51</v>
      </c>
      <c r="B39" s="17"/>
      <c r="C39" s="17">
        <v>1.15908E-3</v>
      </c>
      <c r="D39" s="17"/>
      <c r="E39" s="17">
        <v>1.3898599999999999E-4</v>
      </c>
      <c r="F39" s="18">
        <v>4.2859262000000002E-2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28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89.936799577491541</v>
      </c>
      <c r="C7" s="11">
        <f>SUM(C8,C18,C29,C34,C40)</f>
        <v>22.153213343567657</v>
      </c>
      <c r="D7" s="11">
        <f>SUM(D8,D18,D29,D34,D40)</f>
        <v>99.423323723592773</v>
      </c>
      <c r="E7" s="11">
        <f>SUM(E8,E18,E29,E34,E40)</f>
        <v>13.179098266122441</v>
      </c>
      <c r="F7" s="12">
        <f>SUM(F8,F18,F29,F34,F40)</f>
        <v>8.5175727211910672</v>
      </c>
    </row>
    <row r="8" spans="1:6" x14ac:dyDescent="0.2">
      <c r="A8" s="13" t="s">
        <v>2</v>
      </c>
      <c r="B8" s="14">
        <f>SUM(B9,B15)</f>
        <v>88.131613287491533</v>
      </c>
      <c r="C8" s="14">
        <f>SUM(C9,C15)</f>
        <v>6.3824978793376577</v>
      </c>
      <c r="D8" s="14">
        <f>SUM(D9,D15)</f>
        <v>95.783633068592778</v>
      </c>
      <c r="E8" s="14">
        <f t="shared" ref="E8:F8" si="0">SUM(E9,E15)</f>
        <v>0.63442898708723527</v>
      </c>
      <c r="F8" s="52">
        <f t="shared" si="0"/>
        <v>7.2567646738641969</v>
      </c>
    </row>
    <row r="9" spans="1:6" x14ac:dyDescent="0.2">
      <c r="A9" s="54" t="s">
        <v>3</v>
      </c>
      <c r="B9" s="55">
        <f>SUM(B10:B14)</f>
        <v>88.129374150491529</v>
      </c>
      <c r="C9" s="55">
        <f>SUM(C10:C14)</f>
        <v>6.1988542993376576</v>
      </c>
      <c r="D9" s="55">
        <f>SUM(D10:D14)</f>
        <v>95.781642724592771</v>
      </c>
      <c r="E9" s="55">
        <f t="shared" ref="E9:F9" si="1">SUM(E10:E14)</f>
        <v>0.62522364708723532</v>
      </c>
      <c r="F9" s="56">
        <f t="shared" si="1"/>
        <v>7.0987858948641973</v>
      </c>
    </row>
    <row r="10" spans="1:6" x14ac:dyDescent="0.2">
      <c r="A10" s="19" t="s">
        <v>4</v>
      </c>
      <c r="B10" s="20">
        <v>56.209192855297388</v>
      </c>
      <c r="C10" s="20">
        <v>0.38079685312289435</v>
      </c>
      <c r="D10" s="20">
        <v>78.086180209000005</v>
      </c>
      <c r="E10" s="20">
        <v>9.1932622087235266E-2</v>
      </c>
      <c r="F10" s="21">
        <v>2.1445001793652354</v>
      </c>
    </row>
    <row r="11" spans="1:6" x14ac:dyDescent="0.2">
      <c r="A11" s="19" t="s">
        <v>5</v>
      </c>
      <c r="B11" s="20">
        <v>13.741367549796118</v>
      </c>
      <c r="C11" s="20">
        <v>0.94364779069637705</v>
      </c>
      <c r="D11" s="20">
        <v>11.92197103405835</v>
      </c>
      <c r="E11" s="20">
        <v>3.7424294999999996E-2</v>
      </c>
      <c r="F11" s="21">
        <v>0.51326179085391488</v>
      </c>
    </row>
    <row r="12" spans="1:6" x14ac:dyDescent="0.2">
      <c r="A12" s="19" t="s">
        <v>6</v>
      </c>
      <c r="B12" s="20">
        <v>11.963805519398019</v>
      </c>
      <c r="C12" s="22">
        <v>1.7465300075183869</v>
      </c>
      <c r="D12" s="20">
        <v>0.13722882653443066</v>
      </c>
      <c r="E12" s="20">
        <v>9.3597711000000014E-2</v>
      </c>
      <c r="F12" s="21">
        <v>0.71607383864504681</v>
      </c>
    </row>
    <row r="13" spans="1:6" x14ac:dyDescent="0.2">
      <c r="A13" s="19" t="s">
        <v>7</v>
      </c>
      <c r="B13" s="20">
        <v>6.1775340510000003</v>
      </c>
      <c r="C13" s="20">
        <v>3.1264699899999999</v>
      </c>
      <c r="D13" s="20">
        <v>5.6340033690000002</v>
      </c>
      <c r="E13" s="20">
        <v>0.40225006100000005</v>
      </c>
      <c r="F13" s="21">
        <v>3.7241884280000002</v>
      </c>
    </row>
    <row r="14" spans="1:6" x14ac:dyDescent="0.2">
      <c r="A14" s="19" t="s">
        <v>8</v>
      </c>
      <c r="B14" s="20">
        <v>3.7474174999999998E-2</v>
      </c>
      <c r="C14" s="20">
        <v>1.409658E-3</v>
      </c>
      <c r="D14" s="20">
        <v>2.2592860000000001E-3</v>
      </c>
      <c r="E14" s="20">
        <v>1.8958E-5</v>
      </c>
      <c r="F14" s="21">
        <v>7.6165800000000002E-4</v>
      </c>
    </row>
    <row r="15" spans="1:6" x14ac:dyDescent="0.2">
      <c r="A15" s="54" t="s">
        <v>9</v>
      </c>
      <c r="B15" s="57">
        <f>SUM(B16:B17)</f>
        <v>2.239137E-3</v>
      </c>
      <c r="C15" s="57">
        <f>SUM(C16:C17)</f>
        <v>0.18364358</v>
      </c>
      <c r="D15" s="57">
        <f>SUM(D16:D17)</f>
        <v>1.9903439999999998E-3</v>
      </c>
      <c r="E15" s="57">
        <f t="shared" ref="E15:F15" si="2">SUM(E16:E17)</f>
        <v>9.2053399999999994E-3</v>
      </c>
      <c r="F15" s="58">
        <f t="shared" si="2"/>
        <v>0.15797877900000001</v>
      </c>
    </row>
    <row r="16" spans="1:6" x14ac:dyDescent="0.2">
      <c r="A16" s="19" t="s">
        <v>10</v>
      </c>
      <c r="B16" s="20">
        <v>2.239137E-3</v>
      </c>
      <c r="C16" s="20">
        <v>1.9157059000000001E-2</v>
      </c>
      <c r="D16" s="20">
        <v>1.9903439999999998E-3</v>
      </c>
      <c r="E16" s="20">
        <v>9.2053399999999994E-3</v>
      </c>
      <c r="F16" s="21">
        <v>0.15797877900000001</v>
      </c>
    </row>
    <row r="17" spans="1:6" ht="13.5" thickBot="1" x14ac:dyDescent="0.25">
      <c r="A17" s="23" t="s">
        <v>11</v>
      </c>
      <c r="B17" s="24"/>
      <c r="C17" s="24">
        <v>0.164486521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0.30530175999999998</v>
      </c>
      <c r="C18" s="26">
        <f t="shared" ref="C18:F18" si="3">SUM(C19:C28)</f>
        <v>8.1220343085299991</v>
      </c>
      <c r="D18" s="26">
        <f t="shared" si="3"/>
        <v>3.6384587989999999</v>
      </c>
      <c r="E18" s="26">
        <f t="shared" si="3"/>
        <v>0.11528778903520498</v>
      </c>
      <c r="F18" s="15">
        <f t="shared" si="3"/>
        <v>1.1181488903268701</v>
      </c>
    </row>
    <row r="19" spans="1:6" x14ac:dyDescent="0.2">
      <c r="A19" s="16" t="s">
        <v>13</v>
      </c>
      <c r="B19" s="17"/>
      <c r="C19" s="17"/>
      <c r="D19" s="17"/>
      <c r="E19" s="17"/>
      <c r="F19" s="18">
        <v>0.120489799702709</v>
      </c>
    </row>
    <row r="20" spans="1:6" x14ac:dyDescent="0.2">
      <c r="A20" s="16" t="s">
        <v>14</v>
      </c>
      <c r="B20" s="20">
        <v>0.18060000000000001</v>
      </c>
      <c r="C20" s="20"/>
      <c r="D20" s="20">
        <v>1.6990000000000001</v>
      </c>
      <c r="E20" s="20">
        <v>0.10242052603520499</v>
      </c>
      <c r="F20" s="21">
        <v>8.0518875624161074E-2</v>
      </c>
    </row>
    <row r="21" spans="1:6" x14ac:dyDescent="0.2">
      <c r="A21" s="16" t="s">
        <v>15</v>
      </c>
      <c r="B21" s="20">
        <v>0.12000292999999999</v>
      </c>
      <c r="C21" s="20">
        <v>0.28055336253000002</v>
      </c>
      <c r="D21" s="20">
        <v>1.931631396</v>
      </c>
      <c r="E21" s="20"/>
      <c r="F21" s="21">
        <v>0.83362685800000003</v>
      </c>
    </row>
    <row r="22" spans="1:6" x14ac:dyDescent="0.2">
      <c r="A22" s="16" t="s">
        <v>45</v>
      </c>
      <c r="B22" s="20"/>
      <c r="C22" s="20">
        <v>7.0691646209999996</v>
      </c>
      <c r="D22" s="20"/>
      <c r="E22" s="20"/>
      <c r="F22" s="21">
        <v>3.1393039999999999E-3</v>
      </c>
    </row>
    <row r="23" spans="1:6" x14ac:dyDescent="0.2">
      <c r="A23" s="16" t="s">
        <v>63</v>
      </c>
      <c r="B23" s="20">
        <v>4.6988300000000002E-3</v>
      </c>
      <c r="C23" s="20">
        <v>1.2542635999999999E-2</v>
      </c>
      <c r="D23" s="20">
        <v>3.97403E-4</v>
      </c>
      <c r="E23" s="20">
        <v>1.0754533E-2</v>
      </c>
      <c r="F23" s="21">
        <v>7.6804052999999997E-2</v>
      </c>
    </row>
    <row r="24" spans="1:6" x14ac:dyDescent="0.2">
      <c r="A24" s="16" t="s">
        <v>64</v>
      </c>
      <c r="B24" s="20"/>
      <c r="C24" s="20">
        <v>0.75977368899999997</v>
      </c>
      <c r="D24" s="20">
        <v>7.43E-3</v>
      </c>
      <c r="E24" s="20"/>
      <c r="F24" s="21">
        <v>3.5699999999999998E-3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2.1127300000000002E-3</v>
      </c>
      <c r="F28" s="21"/>
    </row>
    <row r="29" spans="1:6" x14ac:dyDescent="0.2">
      <c r="A29" s="13" t="s">
        <v>46</v>
      </c>
      <c r="B29" s="26">
        <f>SUM(B30:B33)</f>
        <v>1.4715299110000002</v>
      </c>
      <c r="C29" s="26">
        <f>SUM(C30:C33)</f>
        <v>7.5706535539999997</v>
      </c>
      <c r="D29" s="26">
        <f>SUM(D30:D33)</f>
        <v>2.9108999999999999E-5</v>
      </c>
      <c r="E29" s="26">
        <f>SUM(E30:E33)</f>
        <v>12.241645283</v>
      </c>
      <c r="F29" s="15">
        <f>SUM(F30:F33)</f>
        <v>7.1322895999999997E-2</v>
      </c>
    </row>
    <row r="30" spans="1:6" x14ac:dyDescent="0.2">
      <c r="A30" s="16" t="s">
        <v>16</v>
      </c>
      <c r="B30" s="30">
        <v>0.19084215199999999</v>
      </c>
      <c r="C30" s="30">
        <v>3.8607856250000001</v>
      </c>
      <c r="D30" s="30"/>
      <c r="E30" s="30">
        <v>6.1192879319999998</v>
      </c>
      <c r="F30" s="53">
        <v>6.8701155E-2</v>
      </c>
    </row>
    <row r="31" spans="1:6" x14ac:dyDescent="0.2">
      <c r="A31" s="16" t="s">
        <v>17</v>
      </c>
      <c r="B31" s="30">
        <v>1.280553856</v>
      </c>
      <c r="C31" s="30">
        <v>3.7098388199999999</v>
      </c>
      <c r="D31" s="30"/>
      <c r="E31" s="30">
        <v>6.1222176260000003</v>
      </c>
      <c r="F31" s="53">
        <v>2.3073600000000001E-3</v>
      </c>
    </row>
    <row r="32" spans="1:6" x14ac:dyDescent="0.2">
      <c r="A32" s="16" t="s">
        <v>18</v>
      </c>
      <c r="B32" s="30">
        <v>1.33903E-4</v>
      </c>
      <c r="C32" s="30">
        <v>2.9108999999999999E-5</v>
      </c>
      <c r="D32" s="30">
        <v>2.9108999999999999E-5</v>
      </c>
      <c r="E32" s="30">
        <v>1.3972499999999999E-4</v>
      </c>
      <c r="F32" s="53">
        <v>3.1438100000000002E-4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2.8354618999999998E-2</v>
      </c>
      <c r="C34" s="26">
        <f t="shared" ref="C34:F34" si="4">SUM(C35:C39)</f>
        <v>7.8027601700000004E-2</v>
      </c>
      <c r="D34" s="26">
        <f t="shared" si="4"/>
        <v>1.2027470000000001E-3</v>
      </c>
      <c r="E34" s="26">
        <f t="shared" si="4"/>
        <v>0.18773620700000002</v>
      </c>
      <c r="F34" s="15">
        <f t="shared" si="4"/>
        <v>7.1336260999999998E-2</v>
      </c>
    </row>
    <row r="35" spans="1:6" x14ac:dyDescent="0.2">
      <c r="A35" s="16" t="s">
        <v>19</v>
      </c>
      <c r="B35" s="17">
        <v>1.10037E-3</v>
      </c>
      <c r="C35" s="17">
        <v>6.8829553000000002E-2</v>
      </c>
      <c r="D35" s="17"/>
      <c r="E35" s="17"/>
      <c r="F35" s="18">
        <v>4.79817E-4</v>
      </c>
    </row>
    <row r="36" spans="1:6" x14ac:dyDescent="0.2">
      <c r="A36" s="16" t="s">
        <v>50</v>
      </c>
      <c r="B36" s="17"/>
      <c r="C36" s="17"/>
      <c r="D36" s="17"/>
      <c r="E36" s="17"/>
      <c r="F36" s="18"/>
    </row>
    <row r="37" spans="1:6" x14ac:dyDescent="0.2">
      <c r="A37" s="16" t="s">
        <v>20</v>
      </c>
      <c r="B37" s="17">
        <v>2.7183784999999999E-2</v>
      </c>
      <c r="C37" s="17">
        <v>5.4756149999999996E-3</v>
      </c>
      <c r="D37" s="17">
        <v>1.2027470000000001E-3</v>
      </c>
      <c r="E37" s="17"/>
      <c r="F37" s="18">
        <v>2.2266078000000002E-2</v>
      </c>
    </row>
    <row r="38" spans="1:6" x14ac:dyDescent="0.2">
      <c r="A38" s="16" t="s">
        <v>49</v>
      </c>
      <c r="B38" s="17">
        <v>7.0463999999999995E-5</v>
      </c>
      <c r="C38" s="17">
        <v>2.6302236999999999E-3</v>
      </c>
      <c r="D38" s="17"/>
      <c r="E38" s="17">
        <v>0.18760524000000001</v>
      </c>
      <c r="F38" s="18">
        <v>2.9298E-5</v>
      </c>
    </row>
    <row r="39" spans="1:6" ht="13.5" thickBot="1" x14ac:dyDescent="0.25">
      <c r="A39" s="16" t="s">
        <v>51</v>
      </c>
      <c r="B39" s="17"/>
      <c r="C39" s="17">
        <v>1.0922099999999999E-3</v>
      </c>
      <c r="D39" s="17"/>
      <c r="E39" s="17">
        <v>1.3096700000000001E-4</v>
      </c>
      <c r="F39" s="18">
        <v>4.8561067999999999E-2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27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75.95220421831948</v>
      </c>
      <c r="C7" s="11">
        <f>SUM(C8,C18,C29,C34,C40)</f>
        <v>21.06687934996193</v>
      </c>
      <c r="D7" s="11">
        <f>SUM(D8,D18,D29,D34,D40)</f>
        <v>91.905845258808355</v>
      </c>
      <c r="E7" s="11">
        <f>SUM(E8,E18,E29,E34,E40)</f>
        <v>12.491016102882604</v>
      </c>
      <c r="F7" s="12">
        <f>SUM(F8,F18,F29,F34,F40)</f>
        <v>7.9130244636448319</v>
      </c>
    </row>
    <row r="8" spans="1:6" x14ac:dyDescent="0.2">
      <c r="A8" s="13" t="s">
        <v>2</v>
      </c>
      <c r="B8" s="14">
        <f>SUM(B9,B15)</f>
        <v>74.323128001319475</v>
      </c>
      <c r="C8" s="14">
        <f>SUM(C9,C15)</f>
        <v>5.9917226661719267</v>
      </c>
      <c r="D8" s="14">
        <f>SUM(D9,D15)</f>
        <v>88.418110909808362</v>
      </c>
      <c r="E8" s="14">
        <f t="shared" ref="E8:F8" si="0">SUM(E9,E15)</f>
        <v>0.64426689719554753</v>
      </c>
      <c r="F8" s="52">
        <f t="shared" si="0"/>
        <v>6.7295435107990818</v>
      </c>
    </row>
    <row r="9" spans="1:6" x14ac:dyDescent="0.2">
      <c r="A9" s="54" t="s">
        <v>3</v>
      </c>
      <c r="B9" s="55">
        <f>SUM(B10:B14)</f>
        <v>74.320766840319479</v>
      </c>
      <c r="C9" s="55">
        <f>SUM(C10:C14)</f>
        <v>5.8150934361719271</v>
      </c>
      <c r="D9" s="55">
        <f>SUM(D10:D14)</f>
        <v>88.416012099808356</v>
      </c>
      <c r="E9" s="55">
        <f t="shared" ref="E9:F9" si="1">SUM(E10:E14)</f>
        <v>0.63455990319554756</v>
      </c>
      <c r="F9" s="56">
        <f t="shared" si="1"/>
        <v>6.5630966057990818</v>
      </c>
    </row>
    <row r="10" spans="1:6" x14ac:dyDescent="0.2">
      <c r="A10" s="19" t="s">
        <v>4</v>
      </c>
      <c r="B10" s="20">
        <v>43.924756526054438</v>
      </c>
      <c r="C10" s="20">
        <v>0.4096631853763304</v>
      </c>
      <c r="D10" s="20">
        <v>71.570876139000006</v>
      </c>
      <c r="E10" s="20">
        <v>9.7264556195547539E-2</v>
      </c>
      <c r="F10" s="21">
        <v>1.7581493070835474</v>
      </c>
    </row>
    <row r="11" spans="1:6" x14ac:dyDescent="0.2">
      <c r="A11" s="19" t="s">
        <v>5</v>
      </c>
      <c r="B11" s="20">
        <v>13.267808864204456</v>
      </c>
      <c r="C11" s="20">
        <v>0.85582395963461955</v>
      </c>
      <c r="D11" s="20">
        <v>11.322621098222346</v>
      </c>
      <c r="E11" s="20">
        <v>3.8988673000000001E-2</v>
      </c>
      <c r="F11" s="21">
        <v>0.43676406947742935</v>
      </c>
    </row>
    <row r="12" spans="1:6" x14ac:dyDescent="0.2">
      <c r="A12" s="19" t="s">
        <v>6</v>
      </c>
      <c r="B12" s="20">
        <v>11.333026186060581</v>
      </c>
      <c r="C12" s="22">
        <v>1.4683172001609768</v>
      </c>
      <c r="D12" s="20">
        <v>0.10616509258600591</v>
      </c>
      <c r="E12" s="20">
        <v>9.4514218999999997E-2</v>
      </c>
      <c r="F12" s="21">
        <v>0.6957261682381054</v>
      </c>
    </row>
    <row r="13" spans="1:6" x14ac:dyDescent="0.2">
      <c r="A13" s="19" t="s">
        <v>7</v>
      </c>
      <c r="B13" s="20">
        <v>5.7653374900000003</v>
      </c>
      <c r="C13" s="20">
        <v>3.0802024350000003</v>
      </c>
      <c r="D13" s="20">
        <v>5.4144721469999997</v>
      </c>
      <c r="E13" s="20">
        <v>0.403774048</v>
      </c>
      <c r="F13" s="21">
        <v>3.6718421429999997</v>
      </c>
    </row>
    <row r="14" spans="1:6" x14ac:dyDescent="0.2">
      <c r="A14" s="19" t="s">
        <v>8</v>
      </c>
      <c r="B14" s="20">
        <v>2.9837774000000001E-2</v>
      </c>
      <c r="C14" s="20">
        <v>1.0866560000000001E-3</v>
      </c>
      <c r="D14" s="20">
        <v>1.8776229999999999E-3</v>
      </c>
      <c r="E14" s="20">
        <v>1.8406999999999998E-5</v>
      </c>
      <c r="F14" s="21">
        <v>6.14918E-4</v>
      </c>
    </row>
    <row r="15" spans="1:6" x14ac:dyDescent="0.2">
      <c r="A15" s="54" t="s">
        <v>9</v>
      </c>
      <c r="B15" s="57">
        <f>SUM(B16:B17)</f>
        <v>2.3611610000000001E-3</v>
      </c>
      <c r="C15" s="57">
        <f>SUM(C16:C17)</f>
        <v>0.17662923</v>
      </c>
      <c r="D15" s="57">
        <f>SUM(D16:D17)</f>
        <v>2.09881E-3</v>
      </c>
      <c r="E15" s="57">
        <f t="shared" ref="E15:F15" si="2">SUM(E16:E17)</f>
        <v>9.706994E-3</v>
      </c>
      <c r="F15" s="58">
        <f t="shared" si="2"/>
        <v>0.16644690500000001</v>
      </c>
    </row>
    <row r="16" spans="1:6" x14ac:dyDescent="0.2">
      <c r="A16" s="19" t="s">
        <v>10</v>
      </c>
      <c r="B16" s="20">
        <v>2.3611610000000001E-3</v>
      </c>
      <c r="C16" s="20">
        <v>2.0201041999999999E-2</v>
      </c>
      <c r="D16" s="20">
        <v>2.09881E-3</v>
      </c>
      <c r="E16" s="20">
        <v>9.706994E-3</v>
      </c>
      <c r="F16" s="21">
        <v>0.16644690500000001</v>
      </c>
    </row>
    <row r="17" spans="1:6" ht="13.5" thickBot="1" x14ac:dyDescent="0.25">
      <c r="A17" s="23" t="s">
        <v>11</v>
      </c>
      <c r="B17" s="24"/>
      <c r="C17" s="24">
        <v>0.156428188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0.24389878200000001</v>
      </c>
      <c r="C18" s="26">
        <f t="shared" ref="C18:F18" si="3">SUM(C19:C28)</f>
        <v>7.8867121641100004</v>
      </c>
      <c r="D18" s="26">
        <f t="shared" si="3"/>
        <v>3.4873213409999999</v>
      </c>
      <c r="E18" s="26">
        <f t="shared" si="3"/>
        <v>0.20658647168705796</v>
      </c>
      <c r="F18" s="15">
        <f t="shared" si="3"/>
        <v>1.0658351788457505</v>
      </c>
    </row>
    <row r="19" spans="1:6" x14ac:dyDescent="0.2">
      <c r="A19" s="16" t="s">
        <v>13</v>
      </c>
      <c r="B19" s="17"/>
      <c r="C19" s="17"/>
      <c r="D19" s="17"/>
      <c r="E19" s="17"/>
      <c r="F19" s="18">
        <v>0.14281627199999999</v>
      </c>
    </row>
    <row r="20" spans="1:6" x14ac:dyDescent="0.2">
      <c r="A20" s="16" t="s">
        <v>14</v>
      </c>
      <c r="B20" s="20">
        <v>0.12228</v>
      </c>
      <c r="C20" s="20"/>
      <c r="D20" s="20">
        <v>1.631</v>
      </c>
      <c r="E20" s="20">
        <v>0.19478349868705797</v>
      </c>
      <c r="F20" s="21">
        <v>6.3275196845750767E-2</v>
      </c>
    </row>
    <row r="21" spans="1:6" x14ac:dyDescent="0.2">
      <c r="A21" s="16" t="s">
        <v>15</v>
      </c>
      <c r="B21" s="20">
        <v>0.11739558</v>
      </c>
      <c r="C21" s="20">
        <v>0.26914757510999998</v>
      </c>
      <c r="D21" s="20">
        <v>1.8476971289999999</v>
      </c>
      <c r="E21" s="20"/>
      <c r="F21" s="21">
        <v>0.780491936</v>
      </c>
    </row>
    <row r="22" spans="1:6" x14ac:dyDescent="0.2">
      <c r="A22" s="16" t="s">
        <v>45</v>
      </c>
      <c r="B22" s="20"/>
      <c r="C22" s="20">
        <v>6.8337140200000004</v>
      </c>
      <c r="D22" s="20"/>
      <c r="E22" s="20"/>
      <c r="F22" s="21">
        <v>3.263382E-3</v>
      </c>
    </row>
    <row r="23" spans="1:6" x14ac:dyDescent="0.2">
      <c r="A23" s="16" t="s">
        <v>63</v>
      </c>
      <c r="B23" s="20">
        <v>4.2232019999999997E-3</v>
      </c>
      <c r="C23" s="20">
        <v>1.1248259E-2</v>
      </c>
      <c r="D23" s="20">
        <v>4.6421199999999998E-4</v>
      </c>
      <c r="E23" s="20">
        <v>9.6446850000000001E-3</v>
      </c>
      <c r="F23" s="21">
        <v>7.0732392000000005E-2</v>
      </c>
    </row>
    <row r="24" spans="1:6" x14ac:dyDescent="0.2">
      <c r="A24" s="16" t="s">
        <v>64</v>
      </c>
      <c r="B24" s="20"/>
      <c r="C24" s="20">
        <v>0.77260231000000001</v>
      </c>
      <c r="D24" s="20">
        <v>8.1600000000000006E-3</v>
      </c>
      <c r="E24" s="20"/>
      <c r="F24" s="21">
        <v>5.2560000000000003E-3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2.158288E-3</v>
      </c>
      <c r="F28" s="21"/>
    </row>
    <row r="29" spans="1:6" x14ac:dyDescent="0.2">
      <c r="A29" s="13" t="s">
        <v>46</v>
      </c>
      <c r="B29" s="26">
        <f>SUM(B30:B33)</f>
        <v>1.3773493219999999</v>
      </c>
      <c r="C29" s="26">
        <f>SUM(C30:C33)</f>
        <v>7.1145584370000003</v>
      </c>
      <c r="D29" s="26">
        <f>SUM(D30:D33)</f>
        <v>3.6872000000000002E-5</v>
      </c>
      <c r="E29" s="26">
        <f>SUM(E30:E33)</f>
        <v>11.486851432999998</v>
      </c>
      <c r="F29" s="15">
        <f>SUM(F30:F33)</f>
        <v>6.7040691999999999E-2</v>
      </c>
    </row>
    <row r="30" spans="1:6" x14ac:dyDescent="0.2">
      <c r="A30" s="16" t="s">
        <v>16</v>
      </c>
      <c r="B30" s="30">
        <v>0.17927559700000001</v>
      </c>
      <c r="C30" s="30">
        <v>3.5984987230000001</v>
      </c>
      <c r="D30" s="30"/>
      <c r="E30" s="30">
        <v>5.7226326609999996</v>
      </c>
      <c r="F30" s="53">
        <v>6.4252855999999997E-2</v>
      </c>
    </row>
    <row r="31" spans="1:6" x14ac:dyDescent="0.2">
      <c r="A31" s="16" t="s">
        <v>17</v>
      </c>
      <c r="B31" s="30">
        <v>1.197904114</v>
      </c>
      <c r="C31" s="30">
        <v>3.5160228419999999</v>
      </c>
      <c r="D31" s="30"/>
      <c r="E31" s="30">
        <v>5.764041787</v>
      </c>
      <c r="F31" s="53">
        <v>2.3896199999999999E-3</v>
      </c>
    </row>
    <row r="32" spans="1:6" x14ac:dyDescent="0.2">
      <c r="A32" s="16" t="s">
        <v>18</v>
      </c>
      <c r="B32" s="30">
        <v>1.6961100000000001E-4</v>
      </c>
      <c r="C32" s="30">
        <v>3.6872000000000002E-5</v>
      </c>
      <c r="D32" s="30">
        <v>3.6872000000000002E-5</v>
      </c>
      <c r="E32" s="30">
        <v>1.76985E-4</v>
      </c>
      <c r="F32" s="53">
        <v>3.9821600000000001E-4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7.8281129999999994E-3</v>
      </c>
      <c r="C34" s="26">
        <f t="shared" ref="C34:F34" si="4">SUM(C35:C39)</f>
        <v>7.3886082679999993E-2</v>
      </c>
      <c r="D34" s="26">
        <f t="shared" si="4"/>
        <v>3.7613600000000001E-4</v>
      </c>
      <c r="E34" s="26">
        <f t="shared" si="4"/>
        <v>0.15331130100000001</v>
      </c>
      <c r="F34" s="15">
        <f t="shared" si="4"/>
        <v>5.0605082000000003E-2</v>
      </c>
    </row>
    <row r="35" spans="1:6" x14ac:dyDescent="0.2">
      <c r="A35" s="16" t="s">
        <v>19</v>
      </c>
      <c r="B35" s="17">
        <v>8.4482700000000003E-4</v>
      </c>
      <c r="C35" s="17">
        <v>6.9141540000000001E-2</v>
      </c>
      <c r="D35" s="17"/>
      <c r="E35" s="17"/>
      <c r="F35" s="18">
        <v>3.7303E-4</v>
      </c>
    </row>
    <row r="36" spans="1:6" x14ac:dyDescent="0.2">
      <c r="A36" s="16" t="s">
        <v>50</v>
      </c>
      <c r="B36" s="17"/>
      <c r="C36" s="17"/>
      <c r="D36" s="17"/>
      <c r="E36" s="17"/>
      <c r="F36" s="18"/>
    </row>
    <row r="37" spans="1:6" x14ac:dyDescent="0.2">
      <c r="A37" s="16" t="s">
        <v>20</v>
      </c>
      <c r="B37" s="17">
        <v>6.9136179999999998E-3</v>
      </c>
      <c r="C37" s="17">
        <v>1.1747140000000001E-3</v>
      </c>
      <c r="D37" s="17">
        <v>3.7613600000000001E-4</v>
      </c>
      <c r="E37" s="17"/>
      <c r="F37" s="18">
        <v>5.3805220000000004E-3</v>
      </c>
    </row>
    <row r="38" spans="1:6" x14ac:dyDescent="0.2">
      <c r="A38" s="16" t="s">
        <v>49</v>
      </c>
      <c r="B38" s="17">
        <v>6.9667999999999998E-5</v>
      </c>
      <c r="C38" s="17">
        <v>2.54448868E-3</v>
      </c>
      <c r="D38" s="17"/>
      <c r="E38" s="17">
        <v>0.153188352</v>
      </c>
      <c r="F38" s="18">
        <v>2.8966999999999999E-5</v>
      </c>
    </row>
    <row r="39" spans="1:6" ht="13.5" thickBot="1" x14ac:dyDescent="0.25">
      <c r="A39" s="16" t="s">
        <v>51</v>
      </c>
      <c r="B39" s="17"/>
      <c r="C39" s="17">
        <v>1.02534E-3</v>
      </c>
      <c r="D39" s="17"/>
      <c r="E39" s="17">
        <v>1.2294899999999999E-4</v>
      </c>
      <c r="F39" s="18">
        <v>4.4822563000000003E-2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26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80.968627426078541</v>
      </c>
      <c r="C7" s="11">
        <f>SUM(C8,C18,C29,C34,C40)</f>
        <v>20.388993691235768</v>
      </c>
      <c r="D7" s="11">
        <f>SUM(D8,D18,D29,D34,D40)</f>
        <v>101.23936610415473</v>
      </c>
      <c r="E7" s="11">
        <f>SUM(E8,E18,E29,E34,E40)</f>
        <v>12.285244426965701</v>
      </c>
      <c r="F7" s="12">
        <f>SUM(F8,F18,F29,F34,F40)</f>
        <v>8.2729588067313333</v>
      </c>
    </row>
    <row r="8" spans="1:6" x14ac:dyDescent="0.2">
      <c r="A8" s="13" t="s">
        <v>2</v>
      </c>
      <c r="B8" s="14">
        <f>SUM(B9,B15)</f>
        <v>79.374055377798541</v>
      </c>
      <c r="C8" s="14">
        <f>SUM(C9,C15)</f>
        <v>5.7730710639992688</v>
      </c>
      <c r="D8" s="14">
        <f>SUM(D9,D15)</f>
        <v>97.59477348907194</v>
      </c>
      <c r="E8" s="14">
        <f t="shared" ref="E8:F8" si="0">SUM(E9,E15)</f>
        <v>0.63624149286000009</v>
      </c>
      <c r="F8" s="52">
        <f t="shared" si="0"/>
        <v>7.0389735185170199</v>
      </c>
    </row>
    <row r="9" spans="1:6" x14ac:dyDescent="0.2">
      <c r="A9" s="54" t="s">
        <v>3</v>
      </c>
      <c r="B9" s="55">
        <f>SUM(B10:B14)</f>
        <v>79.371734671798535</v>
      </c>
      <c r="C9" s="55">
        <f>SUM(C10:C14)</f>
        <v>5.598901754999269</v>
      </c>
      <c r="D9" s="55">
        <f>SUM(D10:D14)</f>
        <v>97.592710639071939</v>
      </c>
      <c r="E9" s="55">
        <f t="shared" ref="E9:F9" si="1">SUM(E10:E14)</f>
        <v>0.62670081186000004</v>
      </c>
      <c r="F9" s="56">
        <f t="shared" si="1"/>
        <v>6.8753479415170196</v>
      </c>
    </row>
    <row r="10" spans="1:6" x14ac:dyDescent="0.2">
      <c r="A10" s="19" t="s">
        <v>4</v>
      </c>
      <c r="B10" s="20">
        <v>48.503959239539341</v>
      </c>
      <c r="C10" s="20">
        <v>0.42044681004674561</v>
      </c>
      <c r="D10" s="20">
        <v>80.893690371000005</v>
      </c>
      <c r="E10" s="20">
        <v>9.6092903859999995E-2</v>
      </c>
      <c r="F10" s="21">
        <v>2.1193005147019996</v>
      </c>
    </row>
    <row r="11" spans="1:6" x14ac:dyDescent="0.2">
      <c r="A11" s="19" t="s">
        <v>5</v>
      </c>
      <c r="B11" s="20">
        <v>14.149109031803713</v>
      </c>
      <c r="C11" s="20">
        <v>0.85996421345110852</v>
      </c>
      <c r="D11" s="20">
        <v>11.6230350513842</v>
      </c>
      <c r="E11" s="20">
        <v>3.9215545999999997E-2</v>
      </c>
      <c r="F11" s="21">
        <v>0.4631389611186647</v>
      </c>
    </row>
    <row r="12" spans="1:6" x14ac:dyDescent="0.2">
      <c r="A12" s="19" t="s">
        <v>6</v>
      </c>
      <c r="B12" s="20">
        <v>11.43019869045547</v>
      </c>
      <c r="C12" s="22">
        <v>1.3266240185014149</v>
      </c>
      <c r="D12" s="20">
        <v>0.10202125768771768</v>
      </c>
      <c r="E12" s="20">
        <v>8.6570046999999997E-2</v>
      </c>
      <c r="F12" s="21">
        <v>0.69679105469635461</v>
      </c>
    </row>
    <row r="13" spans="1:6" x14ac:dyDescent="0.2">
      <c r="A13" s="19" t="s">
        <v>7</v>
      </c>
      <c r="B13" s="20">
        <v>5.2585117009999998</v>
      </c>
      <c r="C13" s="20">
        <v>2.990807169</v>
      </c>
      <c r="D13" s="20">
        <v>4.9720285230000005</v>
      </c>
      <c r="E13" s="20">
        <v>0.40480498799999998</v>
      </c>
      <c r="F13" s="21">
        <v>3.5955158169999999</v>
      </c>
    </row>
    <row r="14" spans="1:6" x14ac:dyDescent="0.2">
      <c r="A14" s="19" t="s">
        <v>8</v>
      </c>
      <c r="B14" s="20">
        <v>2.9956008999999999E-2</v>
      </c>
      <c r="C14" s="20">
        <v>1.0595439999999999E-3</v>
      </c>
      <c r="D14" s="20">
        <v>1.935436E-3</v>
      </c>
      <c r="E14" s="20">
        <v>1.7326999999999999E-5</v>
      </c>
      <c r="F14" s="21">
        <v>6.01594E-4</v>
      </c>
    </row>
    <row r="15" spans="1:6" x14ac:dyDescent="0.2">
      <c r="A15" s="54" t="s">
        <v>9</v>
      </c>
      <c r="B15" s="57">
        <f>SUM(B16:B17)</f>
        <v>2.3207060000000001E-3</v>
      </c>
      <c r="C15" s="57">
        <f>SUM(C16:C17)</f>
        <v>0.17416930899999999</v>
      </c>
      <c r="D15" s="57">
        <f>SUM(D16:D17)</f>
        <v>2.0628500000000002E-3</v>
      </c>
      <c r="E15" s="57">
        <f t="shared" ref="E15:F15" si="2">SUM(E16:E17)</f>
        <v>9.5406810000000005E-3</v>
      </c>
      <c r="F15" s="58">
        <f t="shared" si="2"/>
        <v>0.16362557699999999</v>
      </c>
    </row>
    <row r="16" spans="1:6" x14ac:dyDescent="0.2">
      <c r="A16" s="19" t="s">
        <v>10</v>
      </c>
      <c r="B16" s="20">
        <v>2.3207060000000001E-3</v>
      </c>
      <c r="C16" s="20">
        <v>1.9854930999999999E-2</v>
      </c>
      <c r="D16" s="20">
        <v>2.0628500000000002E-3</v>
      </c>
      <c r="E16" s="20">
        <v>9.5406810000000005E-3</v>
      </c>
      <c r="F16" s="21">
        <v>0.16362557699999999</v>
      </c>
    </row>
    <row r="17" spans="1:6" ht="13.5" thickBot="1" x14ac:dyDescent="0.25">
      <c r="A17" s="23" t="s">
        <v>11</v>
      </c>
      <c r="B17" s="24"/>
      <c r="C17" s="24">
        <v>0.154314378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0.19443278628000002</v>
      </c>
      <c r="C18" s="26">
        <f t="shared" ref="C18:F18" si="3">SUM(C19:C28)</f>
        <v>7.5969665661500008</v>
      </c>
      <c r="D18" s="26">
        <f t="shared" si="3"/>
        <v>3.6434977400827901</v>
      </c>
      <c r="E18" s="26">
        <f t="shared" si="3"/>
        <v>0.14357353310569976</v>
      </c>
      <c r="F18" s="15">
        <f t="shared" si="3"/>
        <v>1.105992764214311</v>
      </c>
    </row>
    <row r="19" spans="1:6" x14ac:dyDescent="0.2">
      <c r="A19" s="16" t="s">
        <v>13</v>
      </c>
      <c r="B19" s="17"/>
      <c r="C19" s="17"/>
      <c r="D19" s="17"/>
      <c r="E19" s="17"/>
      <c r="F19" s="18">
        <v>0.16002883600000001</v>
      </c>
    </row>
    <row r="20" spans="1:6" x14ac:dyDescent="0.2">
      <c r="A20" s="16" t="s">
        <v>14</v>
      </c>
      <c r="B20" s="20">
        <v>6.7127417280000004E-2</v>
      </c>
      <c r="C20" s="20"/>
      <c r="D20" s="20">
        <v>1.7410000000000001</v>
      </c>
      <c r="E20" s="20">
        <v>0.13006613510569975</v>
      </c>
      <c r="F20" s="21">
        <v>6.300287797431095E-2</v>
      </c>
    </row>
    <row r="21" spans="1:6" x14ac:dyDescent="0.2">
      <c r="A21" s="16" t="s">
        <v>15</v>
      </c>
      <c r="B21" s="20">
        <v>0.12224471000000001</v>
      </c>
      <c r="C21" s="20">
        <v>0.28447248315000001</v>
      </c>
      <c r="D21" s="20">
        <v>1.89343263608279</v>
      </c>
      <c r="E21" s="20"/>
      <c r="F21" s="21">
        <v>0.79021153324000004</v>
      </c>
    </row>
    <row r="22" spans="1:6" x14ac:dyDescent="0.2">
      <c r="A22" s="16" t="s">
        <v>45</v>
      </c>
      <c r="B22" s="20"/>
      <c r="C22" s="20">
        <v>6.5228537070000003</v>
      </c>
      <c r="D22" s="20"/>
      <c r="E22" s="20"/>
      <c r="F22" s="21">
        <v>3.7109420000000001E-3</v>
      </c>
    </row>
    <row r="23" spans="1:6" x14ac:dyDescent="0.2">
      <c r="A23" s="16" t="s">
        <v>63</v>
      </c>
      <c r="B23" s="20">
        <v>5.0606590000000003E-3</v>
      </c>
      <c r="C23" s="20">
        <v>1.3495251E-2</v>
      </c>
      <c r="D23" s="20">
        <v>4.8510399999999998E-4</v>
      </c>
      <c r="E23" s="20">
        <v>1.1571342E-2</v>
      </c>
      <c r="F23" s="21">
        <v>8.3626574999999995E-2</v>
      </c>
    </row>
    <row r="24" spans="1:6" x14ac:dyDescent="0.2">
      <c r="A24" s="16" t="s">
        <v>64</v>
      </c>
      <c r="B24" s="20"/>
      <c r="C24" s="20">
        <v>0.77614512499999999</v>
      </c>
      <c r="D24" s="20">
        <v>8.5800000000000008E-3</v>
      </c>
      <c r="E24" s="20"/>
      <c r="F24" s="21">
        <v>5.4120000000000001E-3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1.936056E-3</v>
      </c>
      <c r="F28" s="21"/>
    </row>
    <row r="29" spans="1:6" x14ac:dyDescent="0.2">
      <c r="A29" s="13" t="s">
        <v>46</v>
      </c>
      <c r="B29" s="26">
        <f>SUM(B30:B33)</f>
        <v>1.3740822129999999</v>
      </c>
      <c r="C29" s="26">
        <f>SUM(C30:C33)</f>
        <v>6.9409671560000001</v>
      </c>
      <c r="D29" s="26">
        <f>SUM(D30:D33)</f>
        <v>3.6872000000000002E-5</v>
      </c>
      <c r="E29" s="26">
        <f>SUM(E30:E33)</f>
        <v>11.368511633000001</v>
      </c>
      <c r="F29" s="15">
        <f>SUM(F30:F33)</f>
        <v>6.555026600000001E-2</v>
      </c>
    </row>
    <row r="30" spans="1:6" x14ac:dyDescent="0.2">
      <c r="A30" s="16" t="s">
        <v>16</v>
      </c>
      <c r="B30" s="30">
        <v>0.17788515099999999</v>
      </c>
      <c r="C30" s="30">
        <v>3.4879614800000001</v>
      </c>
      <c r="D30" s="30"/>
      <c r="E30" s="30">
        <v>5.6257350989999999</v>
      </c>
      <c r="F30" s="53">
        <v>6.2948370000000003E-2</v>
      </c>
    </row>
    <row r="31" spans="1:6" x14ac:dyDescent="0.2">
      <c r="A31" s="16" t="s">
        <v>17</v>
      </c>
      <c r="B31" s="30">
        <v>1.196027451</v>
      </c>
      <c r="C31" s="30">
        <v>3.4529688040000002</v>
      </c>
      <c r="D31" s="30"/>
      <c r="E31" s="30">
        <v>5.7425995490000004</v>
      </c>
      <c r="F31" s="53">
        <v>2.20368E-3</v>
      </c>
    </row>
    <row r="32" spans="1:6" x14ac:dyDescent="0.2">
      <c r="A32" s="16" t="s">
        <v>18</v>
      </c>
      <c r="B32" s="30">
        <v>1.6961100000000001E-4</v>
      </c>
      <c r="C32" s="30">
        <v>3.6872000000000002E-5</v>
      </c>
      <c r="D32" s="30">
        <v>3.6872000000000002E-5</v>
      </c>
      <c r="E32" s="30">
        <v>1.76985E-4</v>
      </c>
      <c r="F32" s="53">
        <v>3.9821600000000001E-4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2.6057048999999999E-2</v>
      </c>
      <c r="C34" s="26">
        <f t="shared" ref="C34:F34" si="4">SUM(C35:C39)</f>
        <v>7.7988905086500013E-2</v>
      </c>
      <c r="D34" s="26">
        <f t="shared" si="4"/>
        <v>1.0580030000000001E-3</v>
      </c>
      <c r="E34" s="26">
        <f t="shared" si="4"/>
        <v>0.13691776800000002</v>
      </c>
      <c r="F34" s="15">
        <f t="shared" si="4"/>
        <v>6.2442258E-2</v>
      </c>
    </row>
    <row r="35" spans="1:6" x14ac:dyDescent="0.2">
      <c r="A35" s="16" t="s">
        <v>19</v>
      </c>
      <c r="B35" s="17">
        <v>1.179364E-3</v>
      </c>
      <c r="C35" s="17">
        <v>6.9773973000000003E-2</v>
      </c>
      <c r="D35" s="17"/>
      <c r="E35" s="17"/>
      <c r="F35" s="18">
        <v>5.1357599999999996E-4</v>
      </c>
    </row>
    <row r="36" spans="1:6" x14ac:dyDescent="0.2">
      <c r="A36" s="16" t="s">
        <v>50</v>
      </c>
      <c r="B36" s="17"/>
      <c r="C36" s="17"/>
      <c r="D36" s="17"/>
      <c r="E36" s="17"/>
      <c r="F36" s="18"/>
    </row>
    <row r="37" spans="1:6" x14ac:dyDescent="0.2">
      <c r="A37" s="16" t="s">
        <v>20</v>
      </c>
      <c r="B37" s="17">
        <v>2.4807645999999999E-2</v>
      </c>
      <c r="C37" s="17">
        <v>4.7597020000000002E-3</v>
      </c>
      <c r="D37" s="17">
        <v>1.0580030000000001E-3</v>
      </c>
      <c r="E37" s="17"/>
      <c r="F37" s="18">
        <v>2.190715E-2</v>
      </c>
    </row>
    <row r="38" spans="1:6" x14ac:dyDescent="0.2">
      <c r="A38" s="16" t="s">
        <v>49</v>
      </c>
      <c r="B38" s="17">
        <v>7.0038999999999998E-5</v>
      </c>
      <c r="C38" s="17">
        <v>2.4298900865E-3</v>
      </c>
      <c r="D38" s="17"/>
      <c r="E38" s="17">
        <v>0.13679481900000001</v>
      </c>
      <c r="F38" s="18">
        <v>2.9122E-5</v>
      </c>
    </row>
    <row r="39" spans="1:6" ht="13.5" thickBot="1" x14ac:dyDescent="0.25">
      <c r="A39" s="16" t="s">
        <v>51</v>
      </c>
      <c r="B39" s="17"/>
      <c r="C39" s="17">
        <v>1.02534E-3</v>
      </c>
      <c r="D39" s="17"/>
      <c r="E39" s="17">
        <v>1.2294899999999999E-4</v>
      </c>
      <c r="F39" s="18">
        <v>3.9992409999999999E-2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25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52.105240048332767</v>
      </c>
      <c r="C7" s="11">
        <f>SUM(C8,C18,C29,C34,C40)</f>
        <v>19.570946629364229</v>
      </c>
      <c r="D7" s="11">
        <f>SUM(D8,D18,D29,D34,D40)</f>
        <v>46.862212005888765</v>
      </c>
      <c r="E7" s="11">
        <f>SUM(E8,E18,E29,E34,E40)</f>
        <v>12.32239849062972</v>
      </c>
      <c r="F7" s="12">
        <f>SUM(F8,F18,F29,F34,F40)</f>
        <v>6.7995556709170959</v>
      </c>
    </row>
    <row r="8" spans="1:6" x14ac:dyDescent="0.2">
      <c r="A8" s="13" t="s">
        <v>2</v>
      </c>
      <c r="B8" s="14">
        <f>SUM(B9,B15)</f>
        <v>50.571170109332769</v>
      </c>
      <c r="C8" s="14">
        <f>SUM(C9,C15)</f>
        <v>5.4558693569692283</v>
      </c>
      <c r="D8" s="14">
        <f>SUM(D9,D15)</f>
        <v>43.308945242633015</v>
      </c>
      <c r="E8" s="14">
        <f t="shared" ref="E8:F8" si="0">SUM(E9,E15)</f>
        <v>0.64362965683365669</v>
      </c>
      <c r="F8" s="52">
        <f t="shared" si="0"/>
        <v>5.6598469813915644</v>
      </c>
    </row>
    <row r="9" spans="1:6" x14ac:dyDescent="0.2">
      <c r="A9" s="54" t="s">
        <v>3</v>
      </c>
      <c r="B9" s="55">
        <f>SUM(B10:B14)</f>
        <v>50.568877654912768</v>
      </c>
      <c r="C9" s="55">
        <f>SUM(C10:C14)</f>
        <v>5.2803358607092283</v>
      </c>
      <c r="D9" s="55">
        <f>SUM(D10:D14)</f>
        <v>43.306907504593013</v>
      </c>
      <c r="E9" s="55">
        <f t="shared" ref="E9:F9" si="1">SUM(E10:E14)</f>
        <v>0.63420511977365668</v>
      </c>
      <c r="F9" s="56">
        <f t="shared" si="1"/>
        <v>5.4948167633715643</v>
      </c>
    </row>
    <row r="10" spans="1:6" x14ac:dyDescent="0.2">
      <c r="A10" s="19" t="s">
        <v>4</v>
      </c>
      <c r="B10" s="20">
        <v>23.847511175385748</v>
      </c>
      <c r="C10" s="20">
        <v>0.37407574077535577</v>
      </c>
      <c r="D10" s="20">
        <v>24.258295901</v>
      </c>
      <c r="E10" s="20">
        <v>0.10781813777365674</v>
      </c>
      <c r="F10" s="21">
        <v>0.8446859355576567</v>
      </c>
    </row>
    <row r="11" spans="1:6" x14ac:dyDescent="0.2">
      <c r="A11" s="19" t="s">
        <v>5</v>
      </c>
      <c r="B11" s="20">
        <v>12.081648400480061</v>
      </c>
      <c r="C11" s="20">
        <v>0.81639142789608121</v>
      </c>
      <c r="D11" s="20">
        <v>14.01726492162676</v>
      </c>
      <c r="E11" s="20">
        <v>4.1162303999999997E-2</v>
      </c>
      <c r="F11" s="21">
        <v>0.41284756606738382</v>
      </c>
    </row>
    <row r="12" spans="1:6" x14ac:dyDescent="0.2">
      <c r="A12" s="19" t="s">
        <v>6</v>
      </c>
      <c r="B12" s="20">
        <v>10.259404939046954</v>
      </c>
      <c r="C12" s="22">
        <v>1.1372292000377922</v>
      </c>
      <c r="D12" s="20">
        <v>8.9167274966250348E-2</v>
      </c>
      <c r="E12" s="20">
        <v>7.6870526999999994E-2</v>
      </c>
      <c r="F12" s="21">
        <v>0.61217985174652434</v>
      </c>
    </row>
    <row r="13" spans="1:6" x14ac:dyDescent="0.2">
      <c r="A13" s="19" t="s">
        <v>7</v>
      </c>
      <c r="B13" s="20">
        <v>4.3476875850000001</v>
      </c>
      <c r="C13" s="20">
        <v>2.9515758219999997</v>
      </c>
      <c r="D13" s="20">
        <v>4.9402453919999996</v>
      </c>
      <c r="E13" s="20">
        <v>0.40833811400000003</v>
      </c>
      <c r="F13" s="21">
        <v>3.6244986840000002</v>
      </c>
    </row>
    <row r="14" spans="1:6" x14ac:dyDescent="0.2">
      <c r="A14" s="19" t="s">
        <v>8</v>
      </c>
      <c r="B14" s="20">
        <v>3.2625555000000001E-2</v>
      </c>
      <c r="C14" s="20">
        <v>1.0636700000000001E-3</v>
      </c>
      <c r="D14" s="20">
        <v>1.9340150000000001E-3</v>
      </c>
      <c r="E14" s="20">
        <v>1.6036999999999999E-5</v>
      </c>
      <c r="F14" s="21">
        <v>6.0472599999999998E-4</v>
      </c>
    </row>
    <row r="15" spans="1:6" x14ac:dyDescent="0.2">
      <c r="A15" s="54" t="s">
        <v>9</v>
      </c>
      <c r="B15" s="57">
        <f>SUM(B16:B17)</f>
        <v>2.2924544199999998E-3</v>
      </c>
      <c r="C15" s="57">
        <f>SUM(C16:C17)</f>
        <v>0.17553349626</v>
      </c>
      <c r="D15" s="57">
        <f>SUM(D16:D17)</f>
        <v>2.0377380400000001E-3</v>
      </c>
      <c r="E15" s="57">
        <f t="shared" ref="E15:F15" si="2">SUM(E16:E17)</f>
        <v>9.42453706E-3</v>
      </c>
      <c r="F15" s="58">
        <f t="shared" si="2"/>
        <v>0.16503021802000001</v>
      </c>
    </row>
    <row r="16" spans="1:6" x14ac:dyDescent="0.2">
      <c r="A16" s="19" t="s">
        <v>10</v>
      </c>
      <c r="B16" s="20">
        <v>2.2924544199999998E-3</v>
      </c>
      <c r="C16" s="20">
        <v>1.9613225259999999E-2</v>
      </c>
      <c r="D16" s="20">
        <v>2.0377380400000001E-3</v>
      </c>
      <c r="E16" s="20">
        <v>9.42453706E-3</v>
      </c>
      <c r="F16" s="21">
        <v>0.16503021802000001</v>
      </c>
    </row>
    <row r="17" spans="1:6" ht="13.5" thickBot="1" x14ac:dyDescent="0.25">
      <c r="A17" s="23" t="s">
        <v>11</v>
      </c>
      <c r="B17" s="24"/>
      <c r="C17" s="24">
        <v>0.155920271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0.21812688899999999</v>
      </c>
      <c r="C18" s="26">
        <f t="shared" ref="C18:F18" si="3">SUM(C19:C28)</f>
        <v>7.0465430922200003</v>
      </c>
      <c r="D18" s="26">
        <f t="shared" si="3"/>
        <v>3.5527734442557479</v>
      </c>
      <c r="E18" s="26">
        <f t="shared" si="3"/>
        <v>0.13678093379606437</v>
      </c>
      <c r="F18" s="15">
        <f t="shared" si="3"/>
        <v>1.0306901085255316</v>
      </c>
    </row>
    <row r="19" spans="1:6" x14ac:dyDescent="0.2">
      <c r="A19" s="16" t="s">
        <v>13</v>
      </c>
      <c r="B19" s="17"/>
      <c r="C19" s="17"/>
      <c r="D19" s="17"/>
      <c r="E19" s="17"/>
      <c r="F19" s="18">
        <v>0.12758262400000001</v>
      </c>
    </row>
    <row r="20" spans="1:6" x14ac:dyDescent="0.2">
      <c r="A20" s="16" t="s">
        <v>14</v>
      </c>
      <c r="B20" s="20">
        <v>9.0999999999999998E-2</v>
      </c>
      <c r="C20" s="20"/>
      <c r="D20" s="20">
        <v>1.6440399999999999</v>
      </c>
      <c r="E20" s="20">
        <v>0.12409734079606435</v>
      </c>
      <c r="F20" s="21">
        <v>5.0365626525531504E-2</v>
      </c>
    </row>
    <row r="21" spans="1:6" x14ac:dyDescent="0.2">
      <c r="A21" s="16" t="s">
        <v>15</v>
      </c>
      <c r="B21" s="20">
        <v>0.12249721199999999</v>
      </c>
      <c r="C21" s="20">
        <v>0.27542975122000002</v>
      </c>
      <c r="D21" s="20">
        <v>1.8978574062557483</v>
      </c>
      <c r="E21" s="20"/>
      <c r="F21" s="21">
        <v>0.76728534599999998</v>
      </c>
    </row>
    <row r="22" spans="1:6" x14ac:dyDescent="0.2">
      <c r="A22" s="16" t="s">
        <v>45</v>
      </c>
      <c r="B22" s="20"/>
      <c r="C22" s="20">
        <v>5.9821481370000003</v>
      </c>
      <c r="D22" s="20"/>
      <c r="E22" s="20"/>
      <c r="F22" s="21">
        <v>3.17995E-3</v>
      </c>
    </row>
    <row r="23" spans="1:6" x14ac:dyDescent="0.2">
      <c r="A23" s="16" t="s">
        <v>63</v>
      </c>
      <c r="B23" s="20">
        <v>4.6296769999999996E-3</v>
      </c>
      <c r="C23" s="20">
        <v>1.2340804E-2</v>
      </c>
      <c r="D23" s="20">
        <v>4.66038E-4</v>
      </c>
      <c r="E23" s="20">
        <v>1.0581475E-2</v>
      </c>
      <c r="F23" s="21">
        <v>7.6858562000000005E-2</v>
      </c>
    </row>
    <row r="24" spans="1:6" x14ac:dyDescent="0.2">
      <c r="A24" s="16" t="s">
        <v>64</v>
      </c>
      <c r="B24" s="20"/>
      <c r="C24" s="20">
        <v>0.77662439999999999</v>
      </c>
      <c r="D24" s="20">
        <v>1.0410000000000001E-2</v>
      </c>
      <c r="E24" s="20"/>
      <c r="F24" s="21">
        <v>5.4180000000000001E-3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2.102118E-3</v>
      </c>
      <c r="F28" s="21"/>
    </row>
    <row r="29" spans="1:6" x14ac:dyDescent="0.2">
      <c r="A29" s="13" t="s">
        <v>46</v>
      </c>
      <c r="B29" s="26">
        <f>SUM(B30:B33)</f>
        <v>1.305323641</v>
      </c>
      <c r="C29" s="26">
        <f>SUM(C30:C33)</f>
        <v>6.9932507399999997</v>
      </c>
      <c r="D29" s="26">
        <f>SUM(D30:D33)</f>
        <v>3.5902000000000003E-5</v>
      </c>
      <c r="E29" s="26">
        <f>SUM(E30:E33)</f>
        <v>11.40173338</v>
      </c>
      <c r="F29" s="15">
        <f>SUM(F30:F33)</f>
        <v>6.5117234999999996E-2</v>
      </c>
    </row>
    <row r="30" spans="1:6" x14ac:dyDescent="0.2">
      <c r="A30" s="16" t="s">
        <v>16</v>
      </c>
      <c r="B30" s="30">
        <v>0.18161764599999999</v>
      </c>
      <c r="C30" s="30">
        <v>3.5012157070000001</v>
      </c>
      <c r="D30" s="30"/>
      <c r="E30" s="30">
        <v>5.7072657649999998</v>
      </c>
      <c r="F30" s="53">
        <v>6.2829118000000003E-2</v>
      </c>
    </row>
    <row r="31" spans="1:6" x14ac:dyDescent="0.2">
      <c r="A31" s="16" t="s">
        <v>17</v>
      </c>
      <c r="B31" s="30">
        <v>1.123540848</v>
      </c>
      <c r="C31" s="30">
        <v>3.491999131</v>
      </c>
      <c r="D31" s="30"/>
      <c r="E31" s="30">
        <v>5.6942952870000001</v>
      </c>
      <c r="F31" s="53">
        <v>1.9003799999999999E-3</v>
      </c>
    </row>
    <row r="32" spans="1:6" x14ac:dyDescent="0.2">
      <c r="A32" s="16" t="s">
        <v>18</v>
      </c>
      <c r="B32" s="30">
        <v>1.6514700000000001E-4</v>
      </c>
      <c r="C32" s="30">
        <v>3.5902000000000003E-5</v>
      </c>
      <c r="D32" s="30">
        <v>3.5902000000000003E-5</v>
      </c>
      <c r="E32" s="30">
        <v>1.7232799999999999E-4</v>
      </c>
      <c r="F32" s="53">
        <v>3.8773699999999998E-4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1.0619409E-2</v>
      </c>
      <c r="C34" s="26">
        <f t="shared" ref="C34:F34" si="4">SUM(C35:C39)</f>
        <v>7.5283440175000008E-2</v>
      </c>
      <c r="D34" s="26">
        <f t="shared" si="4"/>
        <v>4.57417E-4</v>
      </c>
      <c r="E34" s="26">
        <f t="shared" si="4"/>
        <v>0.14025452000000002</v>
      </c>
      <c r="F34" s="15">
        <f t="shared" si="4"/>
        <v>4.3901346000000001E-2</v>
      </c>
    </row>
    <row r="35" spans="1:6" x14ac:dyDescent="0.2">
      <c r="A35" s="16" t="s">
        <v>19</v>
      </c>
      <c r="B35" s="17">
        <v>1.534517E-3</v>
      </c>
      <c r="C35" s="17">
        <v>7.0300713000000001E-2</v>
      </c>
      <c r="D35" s="17"/>
      <c r="E35" s="17"/>
      <c r="F35" s="18">
        <v>6.6105600000000004E-4</v>
      </c>
    </row>
    <row r="36" spans="1:6" x14ac:dyDescent="0.2">
      <c r="A36" s="16" t="s">
        <v>50</v>
      </c>
      <c r="B36" s="17"/>
      <c r="C36" s="17"/>
      <c r="D36" s="17"/>
      <c r="E36" s="17">
        <v>2.6564990000000001E-3</v>
      </c>
      <c r="F36" s="18"/>
    </row>
    <row r="37" spans="1:6" x14ac:dyDescent="0.2">
      <c r="A37" s="16" t="s">
        <v>20</v>
      </c>
      <c r="B37" s="17">
        <v>9.0162760000000002E-3</v>
      </c>
      <c r="C37" s="17">
        <v>1.5938110000000001E-3</v>
      </c>
      <c r="D37" s="17">
        <v>4.57417E-4</v>
      </c>
      <c r="E37" s="17"/>
      <c r="F37" s="18">
        <v>7.3121840000000002E-3</v>
      </c>
    </row>
    <row r="38" spans="1:6" x14ac:dyDescent="0.2">
      <c r="A38" s="16" t="s">
        <v>49</v>
      </c>
      <c r="B38" s="17">
        <v>6.8615999999999995E-5</v>
      </c>
      <c r="C38" s="17">
        <v>2.3635761750000002E-3</v>
      </c>
      <c r="D38" s="17"/>
      <c r="E38" s="17">
        <v>0.137475072</v>
      </c>
      <c r="F38" s="18">
        <v>2.853E-5</v>
      </c>
    </row>
    <row r="39" spans="1:6" ht="13.5" thickBot="1" x14ac:dyDescent="0.25">
      <c r="A39" s="16" t="s">
        <v>51</v>
      </c>
      <c r="B39" s="17"/>
      <c r="C39" s="17">
        <v>1.02534E-3</v>
      </c>
      <c r="D39" s="17"/>
      <c r="E39" s="17">
        <v>1.2294899999999999E-4</v>
      </c>
      <c r="F39" s="18">
        <v>3.5899576000000002E-2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42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86.215401398314825</v>
      </c>
      <c r="C7" s="11">
        <f>SUM(C8,C18,C29,C34,C40)</f>
        <v>30.895455710955105</v>
      </c>
      <c r="D7" s="11">
        <f>SUM(D8,D18,D29,D34,D40)</f>
        <v>127.94619977028046</v>
      </c>
      <c r="E7" s="11">
        <f>SUM(E8,E18,E29,E34,E40)</f>
        <v>15.136005510909907</v>
      </c>
      <c r="F7" s="12">
        <f>SUM(F8,F18,F29,F34,F40)</f>
        <v>0</v>
      </c>
    </row>
    <row r="8" spans="1:6" x14ac:dyDescent="0.2">
      <c r="A8" s="13" t="s">
        <v>2</v>
      </c>
      <c r="B8" s="14">
        <f>SUM(B9,B15)</f>
        <v>82.009072395753265</v>
      </c>
      <c r="C8" s="14">
        <f>SUM(C9,C15)</f>
        <v>12.401978452295106</v>
      </c>
      <c r="D8" s="14">
        <f>SUM(D9,D15)</f>
        <v>125.68984485597738</v>
      </c>
      <c r="E8" s="14">
        <f t="shared" ref="E8:F8" si="0">SUM(E9,E15)</f>
        <v>0.63965023189999992</v>
      </c>
      <c r="F8" s="52">
        <f t="shared" si="0"/>
        <v>0</v>
      </c>
    </row>
    <row r="9" spans="1:6" x14ac:dyDescent="0.2">
      <c r="A9" s="54" t="s">
        <v>3</v>
      </c>
      <c r="B9" s="55">
        <f>SUM(B10:B14)</f>
        <v>82.007022097453259</v>
      </c>
      <c r="C9" s="55">
        <f>SUM(C10:C14)</f>
        <v>11.853806098395106</v>
      </c>
      <c r="D9" s="55">
        <f>SUM(D10:D14)</f>
        <v>125.68802236837739</v>
      </c>
      <c r="E9" s="55">
        <f t="shared" ref="E9:F9" si="1">SUM(E10:E14)</f>
        <v>0.63122122799999991</v>
      </c>
      <c r="F9" s="56">
        <f t="shared" si="1"/>
        <v>0</v>
      </c>
    </row>
    <row r="10" spans="1:6" x14ac:dyDescent="0.2">
      <c r="A10" s="19" t="s">
        <v>4</v>
      </c>
      <c r="B10" s="20">
        <v>47.54987364275545</v>
      </c>
      <c r="C10" s="20">
        <v>0.34761603175579081</v>
      </c>
      <c r="D10" s="20">
        <v>98.980228020154712</v>
      </c>
      <c r="E10" s="20">
        <v>7.9788999999999999E-2</v>
      </c>
      <c r="F10" s="21">
        <v>0</v>
      </c>
    </row>
    <row r="11" spans="1:6" x14ac:dyDescent="0.2">
      <c r="A11" s="19" t="s">
        <v>5</v>
      </c>
      <c r="B11" s="20">
        <v>14.069067472057407</v>
      </c>
      <c r="C11" s="20">
        <v>0.7700975005293198</v>
      </c>
      <c r="D11" s="20">
        <v>20.617184831491514</v>
      </c>
      <c r="E11" s="20">
        <v>3.5044014000000005E-2</v>
      </c>
      <c r="F11" s="21">
        <v>0</v>
      </c>
    </row>
    <row r="12" spans="1:6" x14ac:dyDescent="0.2">
      <c r="A12" s="19" t="s">
        <v>6</v>
      </c>
      <c r="B12" s="20">
        <v>15.941438075640392</v>
      </c>
      <c r="C12" s="22">
        <v>7.5347379761099935</v>
      </c>
      <c r="D12" s="20">
        <v>2.9418289017311747</v>
      </c>
      <c r="E12" s="20">
        <v>8.7230300000000014E-3</v>
      </c>
      <c r="F12" s="21">
        <v>0</v>
      </c>
    </row>
    <row r="13" spans="1:6" x14ac:dyDescent="0.2">
      <c r="A13" s="19" t="s">
        <v>7</v>
      </c>
      <c r="B13" s="20">
        <v>4.3493089529999995</v>
      </c>
      <c r="C13" s="20">
        <v>3.196686396</v>
      </c>
      <c r="D13" s="20">
        <v>3.1406628030000001</v>
      </c>
      <c r="E13" s="20">
        <v>0.50765490999999996</v>
      </c>
      <c r="F13" s="21"/>
    </row>
    <row r="14" spans="1:6" x14ac:dyDescent="0.2">
      <c r="A14" s="19" t="s">
        <v>8</v>
      </c>
      <c r="B14" s="20">
        <v>9.7333954E-2</v>
      </c>
      <c r="C14" s="20">
        <v>4.6681939999999996E-3</v>
      </c>
      <c r="D14" s="20">
        <v>8.1178120000000003E-3</v>
      </c>
      <c r="E14" s="20">
        <v>1.0274E-5</v>
      </c>
      <c r="F14" s="21">
        <v>0</v>
      </c>
    </row>
    <row r="15" spans="1:6" x14ac:dyDescent="0.2">
      <c r="A15" s="54" t="s">
        <v>9</v>
      </c>
      <c r="B15" s="57">
        <f>SUM(B16:B17)</f>
        <v>2.0502983E-3</v>
      </c>
      <c r="C15" s="57">
        <f>SUM(C16:C17)</f>
        <v>0.54817235389999996</v>
      </c>
      <c r="D15" s="57">
        <f>SUM(D16:D17)</f>
        <v>1.8224876E-3</v>
      </c>
      <c r="E15" s="57">
        <f t="shared" ref="E15:F15" si="2">SUM(E16:E17)</f>
        <v>8.4290039000000008E-3</v>
      </c>
      <c r="F15" s="58">
        <f t="shared" si="2"/>
        <v>0</v>
      </c>
    </row>
    <row r="16" spans="1:6" x14ac:dyDescent="0.2">
      <c r="A16" s="19" t="s">
        <v>10</v>
      </c>
      <c r="B16" s="20">
        <v>2.0502983E-3</v>
      </c>
      <c r="C16" s="20">
        <v>1.7541439900000001E-2</v>
      </c>
      <c r="D16" s="20">
        <v>1.8224876E-3</v>
      </c>
      <c r="E16" s="20">
        <v>8.4290039000000008E-3</v>
      </c>
      <c r="F16" s="21"/>
    </row>
    <row r="17" spans="1:6" ht="13.5" thickBot="1" x14ac:dyDescent="0.25">
      <c r="A17" s="23" t="s">
        <v>11</v>
      </c>
      <c r="B17" s="24"/>
      <c r="C17" s="24">
        <v>0.53063091399999995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2.5546428845615603</v>
      </c>
      <c r="C18" s="26">
        <f t="shared" ref="C18:F18" si="3">SUM(C19:C28)</f>
        <v>9.6998816846599993</v>
      </c>
      <c r="D18" s="26">
        <f t="shared" si="3"/>
        <v>2.2423302153030753</v>
      </c>
      <c r="E18" s="26">
        <f t="shared" si="3"/>
        <v>0.13999006200990816</v>
      </c>
      <c r="F18" s="15">
        <f t="shared" si="3"/>
        <v>0</v>
      </c>
    </row>
    <row r="19" spans="1:6" x14ac:dyDescent="0.2">
      <c r="A19" s="16" t="s">
        <v>13</v>
      </c>
      <c r="B19" s="17"/>
      <c r="C19" s="17"/>
      <c r="D19" s="17"/>
      <c r="E19" s="17"/>
      <c r="F19" s="18">
        <v>0</v>
      </c>
    </row>
    <row r="20" spans="1:6" x14ac:dyDescent="0.2">
      <c r="A20" s="16" t="s">
        <v>14</v>
      </c>
      <c r="B20" s="20">
        <v>2.2627047006215601</v>
      </c>
      <c r="C20" s="20"/>
      <c r="D20" s="20">
        <v>1.0953126153899999</v>
      </c>
      <c r="E20" s="20">
        <v>0.13575012900990815</v>
      </c>
      <c r="F20" s="21"/>
    </row>
    <row r="21" spans="1:6" x14ac:dyDescent="0.2">
      <c r="A21" s="16" t="s">
        <v>15</v>
      </c>
      <c r="B21" s="20">
        <v>0.11201013394000001</v>
      </c>
      <c r="C21" s="20">
        <v>0.75759074065999998</v>
      </c>
      <c r="D21" s="20">
        <v>1.1448153059130755</v>
      </c>
      <c r="E21" s="20"/>
      <c r="F21" s="21">
        <v>0</v>
      </c>
    </row>
    <row r="22" spans="1:6" x14ac:dyDescent="0.2">
      <c r="A22" s="16" t="s">
        <v>45</v>
      </c>
      <c r="B22" s="20"/>
      <c r="C22" s="20">
        <v>8.4891716429999988</v>
      </c>
      <c r="D22" s="20"/>
      <c r="E22" s="20"/>
      <c r="F22" s="21">
        <v>0</v>
      </c>
    </row>
    <row r="23" spans="1:6" x14ac:dyDescent="0.2">
      <c r="A23" s="16" t="s">
        <v>63</v>
      </c>
      <c r="B23" s="20">
        <v>1.02005E-3</v>
      </c>
      <c r="C23" s="20">
        <v>2.705233E-3</v>
      </c>
      <c r="D23" s="20">
        <v>1.62294E-4</v>
      </c>
      <c r="E23" s="20">
        <v>2.31957E-3</v>
      </c>
      <c r="F23" s="21">
        <v>0</v>
      </c>
    </row>
    <row r="24" spans="1:6" x14ac:dyDescent="0.2">
      <c r="A24" s="16" t="s">
        <v>64</v>
      </c>
      <c r="B24" s="20">
        <v>0.17890800000000001</v>
      </c>
      <c r="C24" s="20">
        <v>0.450414068</v>
      </c>
      <c r="D24" s="20">
        <v>2.0400000000000001E-3</v>
      </c>
      <c r="E24" s="20"/>
      <c r="F24" s="21">
        <v>0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1.920363E-3</v>
      </c>
      <c r="F28" s="21"/>
    </row>
    <row r="29" spans="1:6" x14ac:dyDescent="0.2">
      <c r="A29" s="13" t="s">
        <v>46</v>
      </c>
      <c r="B29" s="26">
        <f>SUM(B30:B33)</f>
        <v>1.614153714</v>
      </c>
      <c r="C29" s="26">
        <f>SUM(C30:C33)</f>
        <v>8.7200831930000007</v>
      </c>
      <c r="D29" s="26">
        <f>SUM(D30:D33)</f>
        <v>1.2698891E-2</v>
      </c>
      <c r="E29" s="26">
        <f>SUM(E30:E33)</f>
        <v>13.791094989999999</v>
      </c>
      <c r="F29" s="15">
        <f>SUM(F30:F33)</f>
        <v>0</v>
      </c>
    </row>
    <row r="30" spans="1:6" x14ac:dyDescent="0.2">
      <c r="A30" s="16" t="s">
        <v>16</v>
      </c>
      <c r="B30" s="30">
        <v>0.206708644</v>
      </c>
      <c r="C30" s="30">
        <v>4.6283895800000003</v>
      </c>
      <c r="D30" s="30"/>
      <c r="E30" s="30">
        <v>7.1329850810000002</v>
      </c>
      <c r="F30" s="53">
        <v>0</v>
      </c>
    </row>
    <row r="31" spans="1:6" x14ac:dyDescent="0.2">
      <c r="A31" s="16" t="s">
        <v>17</v>
      </c>
      <c r="B31" s="30">
        <v>1.345738409</v>
      </c>
      <c r="C31" s="30">
        <v>4.0629099819999999</v>
      </c>
      <c r="D31" s="30"/>
      <c r="E31" s="30">
        <v>6.5917687129999996</v>
      </c>
      <c r="F31" s="53">
        <v>0</v>
      </c>
    </row>
    <row r="32" spans="1:6" x14ac:dyDescent="0.2">
      <c r="A32" s="16" t="s">
        <v>18</v>
      </c>
      <c r="B32" s="30">
        <v>6.1706661000000003E-2</v>
      </c>
      <c r="C32" s="30">
        <v>2.8783631E-2</v>
      </c>
      <c r="D32" s="30">
        <v>1.2698891E-2</v>
      </c>
      <c r="E32" s="30">
        <v>6.6341196000000005E-2</v>
      </c>
      <c r="F32" s="53">
        <v>0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3.7532403999999998E-2</v>
      </c>
      <c r="C34" s="26">
        <f t="shared" ref="C34:F34" si="4">SUM(C35:C39)</f>
        <v>7.3512380999999988E-2</v>
      </c>
      <c r="D34" s="26">
        <f t="shared" si="4"/>
        <v>1.3258079999999999E-3</v>
      </c>
      <c r="E34" s="26">
        <f t="shared" si="4"/>
        <v>0.56527022700000007</v>
      </c>
      <c r="F34" s="15">
        <f t="shared" si="4"/>
        <v>0</v>
      </c>
    </row>
    <row r="35" spans="1:6" x14ac:dyDescent="0.2">
      <c r="A35" s="16" t="s">
        <v>19</v>
      </c>
      <c r="B35" s="17">
        <v>4.4946969999999998E-3</v>
      </c>
      <c r="C35" s="17">
        <v>5.7653258999999998E-2</v>
      </c>
      <c r="D35" s="17"/>
      <c r="E35" s="17"/>
      <c r="F35" s="18">
        <v>0</v>
      </c>
    </row>
    <row r="36" spans="1:6" x14ac:dyDescent="0.2">
      <c r="A36" s="16" t="s">
        <v>50</v>
      </c>
      <c r="B36" s="17"/>
      <c r="C36" s="17"/>
      <c r="D36" s="17"/>
      <c r="E36" s="17"/>
      <c r="F36" s="18"/>
    </row>
    <row r="37" spans="1:6" x14ac:dyDescent="0.2">
      <c r="A37" s="16" t="s">
        <v>20</v>
      </c>
      <c r="B37" s="17">
        <v>3.2969151000000002E-2</v>
      </c>
      <c r="C37" s="17">
        <v>8.9669339999999993E-3</v>
      </c>
      <c r="D37" s="17">
        <v>1.3258079999999999E-3</v>
      </c>
      <c r="E37" s="17"/>
      <c r="F37" s="18">
        <v>0</v>
      </c>
    </row>
    <row r="38" spans="1:6" x14ac:dyDescent="0.2">
      <c r="A38" s="16" t="s">
        <v>49</v>
      </c>
      <c r="B38" s="17">
        <v>6.8555999999999999E-5</v>
      </c>
      <c r="C38" s="17">
        <v>8.9097999999999998E-4</v>
      </c>
      <c r="D38" s="17"/>
      <c r="E38" s="17">
        <v>0.56455061900000003</v>
      </c>
      <c r="F38" s="18">
        <v>0</v>
      </c>
    </row>
    <row r="39" spans="1:6" ht="13.5" thickBot="1" x14ac:dyDescent="0.25">
      <c r="A39" s="16" t="s">
        <v>51</v>
      </c>
      <c r="B39" s="17"/>
      <c r="C39" s="17">
        <v>6.0012080000000001E-3</v>
      </c>
      <c r="D39" s="17"/>
      <c r="E39" s="17">
        <v>7.1960800000000005E-4</v>
      </c>
      <c r="F39" s="18">
        <v>0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24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44.837340263297421</v>
      </c>
      <c r="C7" s="11">
        <f>SUM(C8,C18,C29,C34,C40)</f>
        <v>18.410981306431619</v>
      </c>
      <c r="D7" s="11">
        <f>SUM(D8,D18,D29,D34,D40)</f>
        <v>32.778783019484806</v>
      </c>
      <c r="E7" s="11">
        <f>SUM(E8,E18,E29,E34,E40)</f>
        <v>12.158682902167</v>
      </c>
      <c r="F7" s="12">
        <f>SUM(F8,F18,F29,F34,F40)</f>
        <v>6.6905702451278053</v>
      </c>
    </row>
    <row r="8" spans="1:6" x14ac:dyDescent="0.2">
      <c r="A8" s="13" t="s">
        <v>2</v>
      </c>
      <c r="B8" s="14">
        <f>SUM(B9,B15)</f>
        <v>42.966218821509521</v>
      </c>
      <c r="C8" s="14">
        <f>SUM(C9,C15)</f>
        <v>5.5343419995085199</v>
      </c>
      <c r="D8" s="14">
        <f>SUM(D9,D15)</f>
        <v>28.963852255153633</v>
      </c>
      <c r="E8" s="14">
        <f t="shared" ref="E8:F8" si="0">SUM(E9,E15)</f>
        <v>0.68874165890700001</v>
      </c>
      <c r="F8" s="52">
        <f t="shared" si="0"/>
        <v>5.6222197934259057</v>
      </c>
    </row>
    <row r="9" spans="1:6" x14ac:dyDescent="0.2">
      <c r="A9" s="54" t="s">
        <v>3</v>
      </c>
      <c r="B9" s="55">
        <f>SUM(B10:B14)</f>
        <v>42.964736810890521</v>
      </c>
      <c r="C9" s="55">
        <f>SUM(C10:C14)</f>
        <v>5.3808101751015203</v>
      </c>
      <c r="D9" s="55">
        <f>SUM(D10:D14)</f>
        <v>28.962534911825632</v>
      </c>
      <c r="E9" s="55">
        <f t="shared" ref="E9:F9" si="1">SUM(E10:E14)</f>
        <v>0.68264894813999999</v>
      </c>
      <c r="F9" s="56">
        <f t="shared" si="1"/>
        <v>5.5131239343869058</v>
      </c>
    </row>
    <row r="10" spans="1:6" x14ac:dyDescent="0.2">
      <c r="A10" s="19" t="s">
        <v>4</v>
      </c>
      <c r="B10" s="20">
        <v>18.179730062298734</v>
      </c>
      <c r="C10" s="20">
        <v>0.30857889771305069</v>
      </c>
      <c r="D10" s="20">
        <v>13.922019445</v>
      </c>
      <c r="E10" s="20">
        <v>9.367458914E-2</v>
      </c>
      <c r="F10" s="21">
        <v>0.449729381348</v>
      </c>
    </row>
    <row r="11" spans="1:6" x14ac:dyDescent="0.2">
      <c r="A11" s="19" t="s">
        <v>5</v>
      </c>
      <c r="B11" s="20">
        <v>10.151674222170421</v>
      </c>
      <c r="C11" s="20">
        <v>0.69352982738478319</v>
      </c>
      <c r="D11" s="20">
        <v>9.912905220093192</v>
      </c>
      <c r="E11" s="20">
        <v>3.115851E-2</v>
      </c>
      <c r="F11" s="21">
        <v>0.32624156117495129</v>
      </c>
    </row>
    <row r="12" spans="1:6" x14ac:dyDescent="0.2">
      <c r="A12" s="19" t="s">
        <v>6</v>
      </c>
      <c r="B12" s="20">
        <v>9.7930542534213725</v>
      </c>
      <c r="C12" s="22">
        <v>1.0275010960036863</v>
      </c>
      <c r="D12" s="20">
        <v>2.946663473244137E-2</v>
      </c>
      <c r="E12" s="20">
        <v>7.2644131000000001E-2</v>
      </c>
      <c r="F12" s="21">
        <v>0.58214775286395404</v>
      </c>
    </row>
    <row r="13" spans="1:6" x14ac:dyDescent="0.2">
      <c r="A13" s="19" t="s">
        <v>7</v>
      </c>
      <c r="B13" s="20">
        <v>4.8149430229999997</v>
      </c>
      <c r="C13" s="20">
        <v>3.350370973</v>
      </c>
      <c r="D13" s="20">
        <v>5.0966448050000004</v>
      </c>
      <c r="E13" s="20">
        <v>0.48515491999999999</v>
      </c>
      <c r="F13" s="21">
        <v>4.1545044500000001</v>
      </c>
    </row>
    <row r="14" spans="1:6" x14ac:dyDescent="0.2">
      <c r="A14" s="19" t="s">
        <v>8</v>
      </c>
      <c r="B14" s="20">
        <v>2.533525E-2</v>
      </c>
      <c r="C14" s="20">
        <v>8.2938100000000002E-4</v>
      </c>
      <c r="D14" s="20">
        <v>1.498807E-3</v>
      </c>
      <c r="E14" s="20">
        <v>1.6798000000000001E-5</v>
      </c>
      <c r="F14" s="21">
        <v>5.0078899999999997E-4</v>
      </c>
    </row>
    <row r="15" spans="1:6" x14ac:dyDescent="0.2">
      <c r="A15" s="54" t="s">
        <v>9</v>
      </c>
      <c r="B15" s="57">
        <f>SUM(B16:B17)</f>
        <v>1.4820106190000001E-3</v>
      </c>
      <c r="C15" s="57">
        <f>SUM(C16:C17)</f>
        <v>0.153531824407</v>
      </c>
      <c r="D15" s="57">
        <f>SUM(D16:D17)</f>
        <v>1.3173433280000001E-3</v>
      </c>
      <c r="E15" s="57">
        <f t="shared" ref="E15:F15" si="2">SUM(E16:E17)</f>
        <v>6.0927107670000003E-3</v>
      </c>
      <c r="F15" s="58">
        <f t="shared" si="2"/>
        <v>0.109095859039</v>
      </c>
    </row>
    <row r="16" spans="1:6" x14ac:dyDescent="0.2">
      <c r="A16" s="19" t="s">
        <v>10</v>
      </c>
      <c r="B16" s="20">
        <v>1.4820106190000001E-3</v>
      </c>
      <c r="C16" s="20">
        <v>1.2679424407E-2</v>
      </c>
      <c r="D16" s="20">
        <v>1.3173433280000001E-3</v>
      </c>
      <c r="E16" s="20">
        <v>6.0927107670000003E-3</v>
      </c>
      <c r="F16" s="21">
        <v>0.109095859039</v>
      </c>
    </row>
    <row r="17" spans="1:6" ht="13.5" thickBot="1" x14ac:dyDescent="0.25">
      <c r="A17" s="23" t="s">
        <v>11</v>
      </c>
      <c r="B17" s="24"/>
      <c r="C17" s="24">
        <v>0.14085239999999999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0.54110714378790004</v>
      </c>
      <c r="C18" s="26">
        <f t="shared" ref="C18:F18" si="3">SUM(C19:C28)</f>
        <v>5.9744524574230997</v>
      </c>
      <c r="D18" s="26">
        <f t="shared" si="3"/>
        <v>3.8140036133311717</v>
      </c>
      <c r="E18" s="26">
        <f t="shared" si="3"/>
        <v>0.16210248826000001</v>
      </c>
      <c r="F18" s="15">
        <f t="shared" si="3"/>
        <v>0.95467662170190004</v>
      </c>
    </row>
    <row r="19" spans="1:6" x14ac:dyDescent="0.2">
      <c r="A19" s="16" t="s">
        <v>13</v>
      </c>
      <c r="B19" s="17"/>
      <c r="C19" s="17"/>
      <c r="D19" s="17"/>
      <c r="E19" s="17"/>
      <c r="F19" s="18">
        <v>0.11461919600000001</v>
      </c>
    </row>
    <row r="20" spans="1:6" x14ac:dyDescent="0.2">
      <c r="A20" s="16" t="s">
        <v>14</v>
      </c>
      <c r="B20" s="20">
        <v>0.1651</v>
      </c>
      <c r="C20" s="20"/>
      <c r="D20" s="20">
        <v>1.540975</v>
      </c>
      <c r="E20" s="20">
        <v>0.14801859126</v>
      </c>
      <c r="F20" s="21">
        <v>3.8765347239999998E-2</v>
      </c>
    </row>
    <row r="21" spans="1:6" x14ac:dyDescent="0.2">
      <c r="A21" s="16" t="s">
        <v>15</v>
      </c>
      <c r="B21" s="20">
        <v>9.9817627787900001E-2</v>
      </c>
      <c r="C21" s="20">
        <v>0.20857840842309999</v>
      </c>
      <c r="D21" s="20">
        <v>1.7311910813311713</v>
      </c>
      <c r="E21" s="20"/>
      <c r="F21" s="21">
        <v>0.54925247346189998</v>
      </c>
    </row>
    <row r="22" spans="1:6" x14ac:dyDescent="0.2">
      <c r="A22" s="16" t="s">
        <v>45</v>
      </c>
      <c r="B22" s="20"/>
      <c r="C22" s="20">
        <v>5.0403970139999998</v>
      </c>
      <c r="D22" s="20"/>
      <c r="E22" s="20"/>
      <c r="F22" s="21">
        <v>2.9973729999999998E-3</v>
      </c>
    </row>
    <row r="23" spans="1:6" x14ac:dyDescent="0.2">
      <c r="A23" s="16" t="s">
        <v>63</v>
      </c>
      <c r="B23" s="20">
        <v>5.4315159999999999E-3</v>
      </c>
      <c r="C23" s="20">
        <v>1.4530309999999999E-2</v>
      </c>
      <c r="D23" s="20">
        <v>3.2153200000000002E-4</v>
      </c>
      <c r="E23" s="20">
        <v>1.2458840000000001E-2</v>
      </c>
      <c r="F23" s="21">
        <v>8.6587432000000006E-2</v>
      </c>
    </row>
    <row r="24" spans="1:6" x14ac:dyDescent="0.2">
      <c r="A24" s="16" t="s">
        <v>64</v>
      </c>
      <c r="B24" s="20">
        <v>0.270758</v>
      </c>
      <c r="C24" s="20">
        <v>0.710946725</v>
      </c>
      <c r="D24" s="20">
        <v>0.541516</v>
      </c>
      <c r="E24" s="20"/>
      <c r="F24" s="21">
        <v>0.16245480000000001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1.6250570000000001E-3</v>
      </c>
      <c r="F28" s="21"/>
    </row>
    <row r="29" spans="1:6" x14ac:dyDescent="0.2">
      <c r="A29" s="13" t="s">
        <v>46</v>
      </c>
      <c r="B29" s="26">
        <f>SUM(B30:B33)</f>
        <v>1.3088755050000001</v>
      </c>
      <c r="C29" s="26">
        <f>SUM(C30:C33)</f>
        <v>6.7646329009999997</v>
      </c>
      <c r="D29" s="26">
        <f>SUM(D30:D33)</f>
        <v>3.5902000000000003E-5</v>
      </c>
      <c r="E29" s="26">
        <f>SUM(E30:E33)</f>
        <v>11.219396744999999</v>
      </c>
      <c r="F29" s="15">
        <f>SUM(F30:F33)</f>
        <v>6.2619291000000007E-2</v>
      </c>
    </row>
    <row r="30" spans="1:6" x14ac:dyDescent="0.2">
      <c r="A30" s="16" t="s">
        <v>16</v>
      </c>
      <c r="B30" s="30">
        <v>0.176532614</v>
      </c>
      <c r="C30" s="30">
        <v>3.376739953</v>
      </c>
      <c r="D30" s="30"/>
      <c r="E30" s="30">
        <v>5.5280468310000002</v>
      </c>
      <c r="F30" s="53">
        <v>6.0358474000000002E-2</v>
      </c>
    </row>
    <row r="31" spans="1:6" x14ac:dyDescent="0.2">
      <c r="A31" s="16" t="s">
        <v>17</v>
      </c>
      <c r="B31" s="30">
        <v>1.132177744</v>
      </c>
      <c r="C31" s="30">
        <v>3.3878570460000001</v>
      </c>
      <c r="D31" s="30"/>
      <c r="E31" s="30">
        <v>5.6911775860000002</v>
      </c>
      <c r="F31" s="53">
        <v>1.8730800000000001E-3</v>
      </c>
    </row>
    <row r="32" spans="1:6" x14ac:dyDescent="0.2">
      <c r="A32" s="16" t="s">
        <v>18</v>
      </c>
      <c r="B32" s="30">
        <v>1.6514700000000001E-4</v>
      </c>
      <c r="C32" s="30">
        <v>3.5902000000000003E-5</v>
      </c>
      <c r="D32" s="30">
        <v>3.5902000000000003E-5</v>
      </c>
      <c r="E32" s="30">
        <v>1.7232799999999999E-4</v>
      </c>
      <c r="F32" s="53">
        <v>3.8773699999999998E-4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2.1138792999999999E-2</v>
      </c>
      <c r="C34" s="26">
        <f t="shared" ref="C34:F34" si="4">SUM(C35:C39)</f>
        <v>0.1375539485</v>
      </c>
      <c r="D34" s="26">
        <f t="shared" si="4"/>
        <v>8.9124899999999999E-4</v>
      </c>
      <c r="E34" s="26">
        <f t="shared" si="4"/>
        <v>8.8442010000000001E-2</v>
      </c>
      <c r="F34" s="15">
        <f t="shared" si="4"/>
        <v>5.1054539000000003E-2</v>
      </c>
    </row>
    <row r="35" spans="1:6" x14ac:dyDescent="0.2">
      <c r="A35" s="16" t="s">
        <v>19</v>
      </c>
      <c r="B35" s="17">
        <v>9.5715399999999999E-4</v>
      </c>
      <c r="C35" s="17">
        <v>0.13077583600000001</v>
      </c>
      <c r="D35" s="17"/>
      <c r="E35" s="17"/>
      <c r="F35" s="18">
        <v>4.1872799999999999E-4</v>
      </c>
    </row>
    <row r="36" spans="1:6" x14ac:dyDescent="0.2">
      <c r="A36" s="16" t="s">
        <v>50</v>
      </c>
      <c r="B36" s="17"/>
      <c r="C36" s="17"/>
      <c r="D36" s="17"/>
      <c r="E36" s="17">
        <v>2.684877E-3</v>
      </c>
      <c r="F36" s="18"/>
    </row>
    <row r="37" spans="1:6" x14ac:dyDescent="0.2">
      <c r="A37" s="16" t="s">
        <v>20</v>
      </c>
      <c r="B37" s="17">
        <v>2.0113927E-2</v>
      </c>
      <c r="C37" s="17">
        <v>3.7967360000000002E-3</v>
      </c>
      <c r="D37" s="17">
        <v>8.9124899999999999E-4</v>
      </c>
      <c r="E37" s="17"/>
      <c r="F37" s="18">
        <v>1.7464178E-2</v>
      </c>
    </row>
    <row r="38" spans="1:6" x14ac:dyDescent="0.2">
      <c r="A38" s="16" t="s">
        <v>49</v>
      </c>
      <c r="B38" s="17">
        <v>6.7712000000000005E-5</v>
      </c>
      <c r="C38" s="17">
        <v>2.3693765E-3</v>
      </c>
      <c r="D38" s="17"/>
      <c r="E38" s="17">
        <v>8.5683748000000004E-2</v>
      </c>
      <c r="F38" s="18">
        <v>2.8153999999999998E-5</v>
      </c>
    </row>
    <row r="39" spans="1:6" ht="13.5" thickBot="1" x14ac:dyDescent="0.25">
      <c r="A39" s="16" t="s">
        <v>51</v>
      </c>
      <c r="B39" s="17"/>
      <c r="C39" s="17">
        <v>6.1200000000000002E-4</v>
      </c>
      <c r="D39" s="17"/>
      <c r="E39" s="17">
        <v>7.3385000000000003E-5</v>
      </c>
      <c r="F39" s="18">
        <v>3.3143479000000003E-2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23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39.962256095199677</v>
      </c>
      <c r="C7" s="11">
        <f>SUM(C8,C18,C29,C34,C40)</f>
        <v>18.881187766608662</v>
      </c>
      <c r="D7" s="11">
        <f>SUM(D8,D18,D29,D34,D40)</f>
        <v>30.083897183846492</v>
      </c>
      <c r="E7" s="11">
        <f>SUM(E8,E18,E29,E34,E40)</f>
        <v>12.831164169849435</v>
      </c>
      <c r="F7" s="12">
        <f>SUM(F8,F18,F29,F34,F40)</f>
        <v>6.8034410718925677</v>
      </c>
    </row>
    <row r="8" spans="1:6" x14ac:dyDescent="0.2">
      <c r="A8" s="13" t="s">
        <v>2</v>
      </c>
      <c r="B8" s="14">
        <f>SUM(B9,B15)</f>
        <v>37.829261784409681</v>
      </c>
      <c r="C8" s="14">
        <f>SUM(C9,C15)</f>
        <v>5.4237508716086618</v>
      </c>
      <c r="D8" s="14">
        <f>SUM(D9,D15)</f>
        <v>26.009307497088098</v>
      </c>
      <c r="E8" s="14">
        <f t="shared" ref="E8:F8" si="0">SUM(E9,E15)</f>
        <v>0.72115754184943293</v>
      </c>
      <c r="F8" s="52">
        <f t="shared" si="0"/>
        <v>5.5587479017295172</v>
      </c>
    </row>
    <row r="9" spans="1:6" x14ac:dyDescent="0.2">
      <c r="A9" s="54" t="s">
        <v>3</v>
      </c>
      <c r="B9" s="55">
        <f>SUM(B10:B14)</f>
        <v>37.827505166809679</v>
      </c>
      <c r="C9" s="55">
        <f>SUM(C10:C14)</f>
        <v>5.2470840928086622</v>
      </c>
      <c r="D9" s="55">
        <f>SUM(D10:D14)</f>
        <v>26.007746058888099</v>
      </c>
      <c r="E9" s="55">
        <f t="shared" ref="E9:F9" si="1">SUM(E10:E14)</f>
        <v>0.71393589104943289</v>
      </c>
      <c r="F9" s="56">
        <f t="shared" si="1"/>
        <v>5.4312116511295168</v>
      </c>
    </row>
    <row r="10" spans="1:6" x14ac:dyDescent="0.2">
      <c r="A10" s="19" t="s">
        <v>4</v>
      </c>
      <c r="B10" s="20">
        <v>11.589302323600672</v>
      </c>
      <c r="C10" s="20">
        <v>0.32157510506738879</v>
      </c>
      <c r="D10" s="20">
        <v>8.7933026200000004</v>
      </c>
      <c r="E10" s="20">
        <v>0.13485664504943287</v>
      </c>
      <c r="F10" s="21">
        <v>0.42576877564736693</v>
      </c>
    </row>
    <row r="11" spans="1:6" x14ac:dyDescent="0.2">
      <c r="A11" s="19" t="s">
        <v>5</v>
      </c>
      <c r="B11" s="20">
        <v>12.014054102757306</v>
      </c>
      <c r="C11" s="20">
        <v>0.69948195693659343</v>
      </c>
      <c r="D11" s="20">
        <v>12.466067999303382</v>
      </c>
      <c r="E11" s="20">
        <v>2.5159809999999998E-2</v>
      </c>
      <c r="F11" s="21">
        <v>0.36062208643065036</v>
      </c>
    </row>
    <row r="12" spans="1:6" x14ac:dyDescent="0.2">
      <c r="A12" s="19" t="s">
        <v>6</v>
      </c>
      <c r="B12" s="20">
        <v>9.4113851564516988</v>
      </c>
      <c r="C12" s="22">
        <v>0.94810417980467954</v>
      </c>
      <c r="D12" s="20">
        <v>2.6814142584716111E-2</v>
      </c>
      <c r="E12" s="20">
        <v>6.5872320999999998E-2</v>
      </c>
      <c r="F12" s="21">
        <v>0.56825957405149963</v>
      </c>
    </row>
    <row r="13" spans="1:6" x14ac:dyDescent="0.2">
      <c r="A13" s="19" t="s">
        <v>7</v>
      </c>
      <c r="B13" s="20">
        <v>4.7836429819999999</v>
      </c>
      <c r="C13" s="20">
        <v>3.2770461050000002</v>
      </c>
      <c r="D13" s="20">
        <v>4.7197078289999999</v>
      </c>
      <c r="E13" s="20">
        <v>0.48803455499999998</v>
      </c>
      <c r="F13" s="21">
        <v>4.076042696</v>
      </c>
    </row>
    <row r="14" spans="1:6" x14ac:dyDescent="0.2">
      <c r="A14" s="19" t="s">
        <v>8</v>
      </c>
      <c r="B14" s="20">
        <v>2.9120601999999999E-2</v>
      </c>
      <c r="C14" s="20">
        <v>8.7674599999999997E-4</v>
      </c>
      <c r="D14" s="20">
        <v>1.853468E-3</v>
      </c>
      <c r="E14" s="20">
        <v>1.256E-5</v>
      </c>
      <c r="F14" s="21">
        <v>5.1851899999999995E-4</v>
      </c>
    </row>
    <row r="15" spans="1:6" x14ac:dyDescent="0.2">
      <c r="A15" s="54" t="s">
        <v>9</v>
      </c>
      <c r="B15" s="57">
        <f>SUM(B16:B17)</f>
        <v>1.7566176E-3</v>
      </c>
      <c r="C15" s="57">
        <f>SUM(C16:C17)</f>
        <v>0.17666677880000001</v>
      </c>
      <c r="D15" s="57">
        <f>SUM(D16:D17)</f>
        <v>1.5614381999999999E-3</v>
      </c>
      <c r="E15" s="57">
        <f t="shared" ref="E15:F15" si="2">SUM(E16:E17)</f>
        <v>7.2216507999999999E-3</v>
      </c>
      <c r="F15" s="58">
        <f t="shared" si="2"/>
        <v>0.12753625060000001</v>
      </c>
    </row>
    <row r="16" spans="1:6" x14ac:dyDescent="0.2">
      <c r="A16" s="19" t="s">
        <v>10</v>
      </c>
      <c r="B16" s="20">
        <v>1.7566176E-3</v>
      </c>
      <c r="C16" s="20">
        <v>1.5028839800000001E-2</v>
      </c>
      <c r="D16" s="20">
        <v>1.5614381999999999E-3</v>
      </c>
      <c r="E16" s="20">
        <v>7.2216507999999999E-3</v>
      </c>
      <c r="F16" s="21">
        <v>0.12753625060000001</v>
      </c>
    </row>
    <row r="17" spans="1:6" ht="13.5" thickBot="1" x14ac:dyDescent="0.25">
      <c r="A17" s="23" t="s">
        <v>11</v>
      </c>
      <c r="B17" s="24"/>
      <c r="C17" s="24">
        <v>0.16163793900000001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0.64350164678999999</v>
      </c>
      <c r="C18" s="26">
        <f t="shared" ref="C18:F18" si="3">SUM(C19:C28)</f>
        <v>6.2962391683400005</v>
      </c>
      <c r="D18" s="26">
        <f t="shared" si="3"/>
        <v>4.073669760758392</v>
      </c>
      <c r="E18" s="26">
        <f t="shared" si="3"/>
        <v>7.5982786999999996E-2</v>
      </c>
      <c r="F18" s="15">
        <f t="shared" si="3"/>
        <v>1.13674766816305</v>
      </c>
    </row>
    <row r="19" spans="1:6" x14ac:dyDescent="0.2">
      <c r="A19" s="16" t="s">
        <v>13</v>
      </c>
      <c r="B19" s="17"/>
      <c r="C19" s="17"/>
      <c r="D19" s="17"/>
      <c r="E19" s="17"/>
      <c r="F19" s="18">
        <v>0.107946455</v>
      </c>
    </row>
    <row r="20" spans="1:6" x14ac:dyDescent="0.2">
      <c r="A20" s="16" t="s">
        <v>14</v>
      </c>
      <c r="B20" s="20">
        <v>0.11389000000000001</v>
      </c>
      <c r="C20" s="20"/>
      <c r="D20" s="20">
        <v>1.41</v>
      </c>
      <c r="E20" s="20">
        <v>6.7129999999999995E-2</v>
      </c>
      <c r="F20" s="21">
        <v>4.4159739000000003E-2</v>
      </c>
    </row>
    <row r="21" spans="1:6" x14ac:dyDescent="0.2">
      <c r="A21" s="16" t="s">
        <v>15</v>
      </c>
      <c r="B21" s="20">
        <v>8.9155719790000004E-2</v>
      </c>
      <c r="C21" s="20">
        <v>0.25695953733999999</v>
      </c>
      <c r="D21" s="20">
        <v>1.7891136047583922</v>
      </c>
      <c r="E21" s="20"/>
      <c r="F21" s="21">
        <v>0.66415498616305002</v>
      </c>
    </row>
    <row r="22" spans="1:6" x14ac:dyDescent="0.2">
      <c r="A22" s="16" t="s">
        <v>45</v>
      </c>
      <c r="B22" s="20"/>
      <c r="C22" s="20">
        <v>4.9990760769999998</v>
      </c>
      <c r="D22" s="20"/>
      <c r="E22" s="20"/>
      <c r="F22" s="21">
        <v>2.7350909999999998E-3</v>
      </c>
    </row>
    <row r="23" spans="1:6" x14ac:dyDescent="0.2">
      <c r="A23" s="16" t="s">
        <v>63</v>
      </c>
      <c r="B23" s="20">
        <v>3.3448269999999999E-3</v>
      </c>
      <c r="C23" s="20">
        <v>8.9165589999999992E-3</v>
      </c>
      <c r="D23" s="20">
        <v>3.33956E-4</v>
      </c>
      <c r="E23" s="20">
        <v>7.645397E-3</v>
      </c>
      <c r="F23" s="21">
        <v>5.5484736999999999E-2</v>
      </c>
    </row>
    <row r="24" spans="1:6" x14ac:dyDescent="0.2">
      <c r="A24" s="16" t="s">
        <v>64</v>
      </c>
      <c r="B24" s="20">
        <v>0.43711109999999997</v>
      </c>
      <c r="C24" s="20">
        <v>1.0312869950000001</v>
      </c>
      <c r="D24" s="20">
        <v>0.87422219999999995</v>
      </c>
      <c r="E24" s="20"/>
      <c r="F24" s="21">
        <v>0.26226665999999998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1.20739E-3</v>
      </c>
      <c r="F28" s="21"/>
    </row>
    <row r="29" spans="1:6" x14ac:dyDescent="0.2">
      <c r="A29" s="13" t="s">
        <v>46</v>
      </c>
      <c r="B29" s="26">
        <f>SUM(B30:B33)</f>
        <v>1.4683414989999999</v>
      </c>
      <c r="C29" s="26">
        <f>SUM(C30:C33)</f>
        <v>7.070654536000001</v>
      </c>
      <c r="D29" s="26">
        <f>SUM(D30:D33)</f>
        <v>4.0753000000000001E-5</v>
      </c>
      <c r="E29" s="26">
        <f>SUM(E30:E33)</f>
        <v>11.996761611000002</v>
      </c>
      <c r="F29" s="15">
        <f>SUM(F30:F33)</f>
        <v>6.2262545000000002E-2</v>
      </c>
    </row>
    <row r="30" spans="1:6" x14ac:dyDescent="0.2">
      <c r="A30" s="16" t="s">
        <v>16</v>
      </c>
      <c r="B30" s="30">
        <v>0.185647652</v>
      </c>
      <c r="C30" s="30">
        <v>3.629168607</v>
      </c>
      <c r="D30" s="30"/>
      <c r="E30" s="30">
        <v>5.7608714499999998</v>
      </c>
      <c r="F30" s="53">
        <v>5.9966670999999999E-2</v>
      </c>
    </row>
    <row r="31" spans="1:6" x14ac:dyDescent="0.2">
      <c r="A31" s="16" t="s">
        <v>17</v>
      </c>
      <c r="B31" s="30">
        <v>1.2825063830000001</v>
      </c>
      <c r="C31" s="30">
        <v>3.4414451760000002</v>
      </c>
      <c r="D31" s="30"/>
      <c r="E31" s="30">
        <v>6.2356945460000004</v>
      </c>
      <c r="F31" s="53">
        <v>1.85574E-3</v>
      </c>
    </row>
    <row r="32" spans="1:6" x14ac:dyDescent="0.2">
      <c r="A32" s="16" t="s">
        <v>18</v>
      </c>
      <c r="B32" s="30">
        <v>1.8746400000000001E-4</v>
      </c>
      <c r="C32" s="30">
        <v>4.0753000000000001E-5</v>
      </c>
      <c r="D32" s="30">
        <v>4.0753000000000001E-5</v>
      </c>
      <c r="E32" s="30">
        <v>1.95615E-4</v>
      </c>
      <c r="F32" s="53">
        <v>4.4013400000000001E-4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2.1151164999999996E-2</v>
      </c>
      <c r="C34" s="26">
        <f t="shared" ref="C34:F34" si="4">SUM(C35:C39)</f>
        <v>9.0543190660000009E-2</v>
      </c>
      <c r="D34" s="26">
        <f t="shared" si="4"/>
        <v>8.7917300000000002E-4</v>
      </c>
      <c r="E34" s="26">
        <f t="shared" si="4"/>
        <v>3.7262229999999993E-2</v>
      </c>
      <c r="F34" s="15">
        <f t="shared" si="4"/>
        <v>4.5682956999999996E-2</v>
      </c>
    </row>
    <row r="35" spans="1:6" x14ac:dyDescent="0.2">
      <c r="A35" s="16" t="s">
        <v>19</v>
      </c>
      <c r="B35" s="17">
        <v>1.525251E-3</v>
      </c>
      <c r="C35" s="17">
        <v>8.4273983999999996E-2</v>
      </c>
      <c r="D35" s="17"/>
      <c r="E35" s="17"/>
      <c r="F35" s="18">
        <v>6.5264100000000003E-4</v>
      </c>
    </row>
    <row r="36" spans="1:6" x14ac:dyDescent="0.2">
      <c r="A36" s="16" t="s">
        <v>50</v>
      </c>
      <c r="B36" s="17"/>
      <c r="C36" s="17"/>
      <c r="D36" s="17"/>
      <c r="E36" s="17">
        <v>2.8135199999999999E-3</v>
      </c>
      <c r="F36" s="18"/>
    </row>
    <row r="37" spans="1:6" x14ac:dyDescent="0.2">
      <c r="A37" s="16" t="s">
        <v>20</v>
      </c>
      <c r="B37" s="17">
        <v>1.9557089999999999E-2</v>
      </c>
      <c r="C37" s="17">
        <v>3.668106E-3</v>
      </c>
      <c r="D37" s="17">
        <v>8.7917300000000002E-4</v>
      </c>
      <c r="E37" s="17"/>
      <c r="F37" s="18">
        <v>1.6868372999999999E-2</v>
      </c>
    </row>
    <row r="38" spans="1:6" x14ac:dyDescent="0.2">
      <c r="A38" s="16" t="s">
        <v>49</v>
      </c>
      <c r="B38" s="17">
        <v>6.8824000000000004E-5</v>
      </c>
      <c r="C38" s="17">
        <v>2.5073816599999999E-3</v>
      </c>
      <c r="D38" s="17"/>
      <c r="E38" s="17">
        <v>3.4437471999999997E-2</v>
      </c>
      <c r="F38" s="18">
        <v>2.8615999999999998E-5</v>
      </c>
    </row>
    <row r="39" spans="1:6" ht="13.5" thickBot="1" x14ac:dyDescent="0.25">
      <c r="A39" s="16" t="s">
        <v>51</v>
      </c>
      <c r="B39" s="17"/>
      <c r="C39" s="17">
        <v>9.3719000000000002E-5</v>
      </c>
      <c r="D39" s="17"/>
      <c r="E39" s="17">
        <v>1.1238E-5</v>
      </c>
      <c r="F39" s="18">
        <v>2.8133327E-2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22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44.714837797271855</v>
      </c>
      <c r="C7" s="11">
        <f>SUM(C8,C18,C29,C34,C40)</f>
        <v>18.115499237899272</v>
      </c>
      <c r="D7" s="11">
        <f>SUM(D8,D18,D29,D34,D40)</f>
        <v>29.656379569206926</v>
      </c>
      <c r="E7" s="11">
        <f>SUM(E8,E18,E29,E34,E40)</f>
        <v>12.47471274456713</v>
      </c>
      <c r="F7" s="12">
        <f>SUM(F8,F18,F29,F34,F40)</f>
        <v>6.5368668586641876</v>
      </c>
    </row>
    <row r="8" spans="1:6" x14ac:dyDescent="0.2">
      <c r="A8" s="13" t="s">
        <v>2</v>
      </c>
      <c r="B8" s="14">
        <f>SUM(B9,B15)</f>
        <v>42.582822374344779</v>
      </c>
      <c r="C8" s="14">
        <f>SUM(C9,C15)</f>
        <v>5.2740410020031518</v>
      </c>
      <c r="D8" s="14">
        <f>SUM(D9,D15)</f>
        <v>25.164584960452494</v>
      </c>
      <c r="E8" s="14">
        <f t="shared" ref="E8:F8" si="0">SUM(E9,E15)</f>
        <v>0.72602101456712775</v>
      </c>
      <c r="F8" s="52">
        <f t="shared" si="0"/>
        <v>5.3001276202942575</v>
      </c>
    </row>
    <row r="9" spans="1:6" x14ac:dyDescent="0.2">
      <c r="A9" s="54" t="s">
        <v>3</v>
      </c>
      <c r="B9" s="55">
        <f>SUM(B10:B14)</f>
        <v>42.581020230744777</v>
      </c>
      <c r="C9" s="55">
        <f>SUM(C10:C14)</f>
        <v>5.1348024342031522</v>
      </c>
      <c r="D9" s="55">
        <f>SUM(D10:D14)</f>
        <v>25.162983055252493</v>
      </c>
      <c r="E9" s="55">
        <f t="shared" ref="E9:F9" si="1">SUM(E10:E14)</f>
        <v>0.71861220076712773</v>
      </c>
      <c r="F9" s="56">
        <f t="shared" si="1"/>
        <v>5.1710209056942578</v>
      </c>
    </row>
    <row r="10" spans="1:6" x14ac:dyDescent="0.2">
      <c r="A10" s="19" t="s">
        <v>4</v>
      </c>
      <c r="B10" s="20">
        <v>19.076148961130865</v>
      </c>
      <c r="C10" s="20">
        <v>0.56707234927325656</v>
      </c>
      <c r="D10" s="20">
        <v>9.5648919790000004</v>
      </c>
      <c r="E10" s="20">
        <v>0.14913331576712768</v>
      </c>
      <c r="F10" s="21">
        <v>0.52075524261399997</v>
      </c>
    </row>
    <row r="11" spans="1:6" x14ac:dyDescent="0.2">
      <c r="A11" s="19" t="s">
        <v>5</v>
      </c>
      <c r="B11" s="20">
        <v>10.451771683533245</v>
      </c>
      <c r="C11" s="20">
        <v>0.66929584313556756</v>
      </c>
      <c r="D11" s="20">
        <v>11.551446567421292</v>
      </c>
      <c r="E11" s="20">
        <v>2.9558667E-2</v>
      </c>
      <c r="F11" s="21">
        <v>0.30231156023452149</v>
      </c>
    </row>
    <row r="12" spans="1:6" x14ac:dyDescent="0.2">
      <c r="A12" s="19" t="s">
        <v>6</v>
      </c>
      <c r="B12" s="20">
        <v>8.6102767370806639</v>
      </c>
      <c r="C12" s="22">
        <v>0.812424364794328</v>
      </c>
      <c r="D12" s="20">
        <v>2.0487699831196533E-2</v>
      </c>
      <c r="E12" s="20">
        <v>5.9489439000000005E-2</v>
      </c>
      <c r="F12" s="21">
        <v>0.50711150484573642</v>
      </c>
    </row>
    <row r="13" spans="1:6" x14ac:dyDescent="0.2">
      <c r="A13" s="19" t="s">
        <v>7</v>
      </c>
      <c r="B13" s="20">
        <v>4.4159312970000002</v>
      </c>
      <c r="C13" s="20">
        <v>3.0851790050000001</v>
      </c>
      <c r="D13" s="20">
        <v>4.0245415500000004</v>
      </c>
      <c r="E13" s="20">
        <v>0.48041720800000004</v>
      </c>
      <c r="F13" s="21">
        <v>3.8403541890000001</v>
      </c>
    </row>
    <row r="14" spans="1:6" x14ac:dyDescent="0.2">
      <c r="A14" s="19" t="s">
        <v>8</v>
      </c>
      <c r="B14" s="20">
        <v>2.6891551999999999E-2</v>
      </c>
      <c r="C14" s="20">
        <v>8.3087199999999997E-4</v>
      </c>
      <c r="D14" s="20">
        <v>1.615259E-3</v>
      </c>
      <c r="E14" s="20">
        <v>1.3570999999999999E-5</v>
      </c>
      <c r="F14" s="21">
        <v>4.8840899999999998E-4</v>
      </c>
    </row>
    <row r="15" spans="1:6" x14ac:dyDescent="0.2">
      <c r="A15" s="54" t="s">
        <v>9</v>
      </c>
      <c r="B15" s="57">
        <f>SUM(B16:B17)</f>
        <v>1.8021436E-3</v>
      </c>
      <c r="C15" s="57">
        <f>SUM(C16:C17)</f>
        <v>0.13923856780000002</v>
      </c>
      <c r="D15" s="57">
        <f>SUM(D16:D17)</f>
        <v>1.6019052000000001E-3</v>
      </c>
      <c r="E15" s="57">
        <f t="shared" ref="E15:F15" si="2">SUM(E16:E17)</f>
        <v>7.4088137999999996E-3</v>
      </c>
      <c r="F15" s="58">
        <f t="shared" si="2"/>
        <v>0.12910671460000001</v>
      </c>
    </row>
    <row r="16" spans="1:6" x14ac:dyDescent="0.2">
      <c r="A16" s="19" t="s">
        <v>10</v>
      </c>
      <c r="B16" s="20">
        <v>1.8021436E-3</v>
      </c>
      <c r="C16" s="20">
        <v>1.5418341800000001E-2</v>
      </c>
      <c r="D16" s="20">
        <v>1.6019052000000001E-3</v>
      </c>
      <c r="E16" s="20">
        <v>7.4088137999999996E-3</v>
      </c>
      <c r="F16" s="21">
        <v>0.12910671460000001</v>
      </c>
    </row>
    <row r="17" spans="1:6" ht="13.5" thickBot="1" x14ac:dyDescent="0.25">
      <c r="A17" s="23" t="s">
        <v>11</v>
      </c>
      <c r="B17" s="24"/>
      <c r="C17" s="24">
        <v>0.12382022600000001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0.65687281292708</v>
      </c>
      <c r="C18" s="26">
        <f t="shared" ref="C18:F18" si="3">SUM(C19:C28)</f>
        <v>5.95592935705612</v>
      </c>
      <c r="D18" s="26">
        <f t="shared" si="3"/>
        <v>4.4907355847544332</v>
      </c>
      <c r="E18" s="26">
        <f t="shared" si="3"/>
        <v>7.9221119000000007E-2</v>
      </c>
      <c r="F18" s="15">
        <f t="shared" si="3"/>
        <v>1.1221172733699301</v>
      </c>
    </row>
    <row r="19" spans="1:6" x14ac:dyDescent="0.2">
      <c r="A19" s="16" t="s">
        <v>13</v>
      </c>
      <c r="B19" s="17"/>
      <c r="C19" s="17"/>
      <c r="D19" s="17"/>
      <c r="E19" s="17"/>
      <c r="F19" s="18">
        <v>7.9424063000000003E-2</v>
      </c>
    </row>
    <row r="20" spans="1:6" x14ac:dyDescent="0.2">
      <c r="A20" s="16" t="s">
        <v>14</v>
      </c>
      <c r="B20" s="20">
        <v>7.4894000000000002E-2</v>
      </c>
      <c r="C20" s="20"/>
      <c r="D20" s="20">
        <v>1.52</v>
      </c>
      <c r="E20" s="20">
        <v>6.5140000000000003E-2</v>
      </c>
      <c r="F20" s="21">
        <v>1.511793E-2</v>
      </c>
    </row>
    <row r="21" spans="1:6" x14ac:dyDescent="0.2">
      <c r="A21" s="16" t="s">
        <v>15</v>
      </c>
      <c r="B21" s="20">
        <v>0.11809716392708</v>
      </c>
      <c r="C21" s="20">
        <v>0.25269333105612002</v>
      </c>
      <c r="D21" s="20">
        <v>2.0538723287544332</v>
      </c>
      <c r="E21" s="20"/>
      <c r="F21" s="21">
        <v>0.66045121516992999</v>
      </c>
    </row>
    <row r="22" spans="1:6" x14ac:dyDescent="0.2">
      <c r="A22" s="16" t="s">
        <v>45</v>
      </c>
      <c r="B22" s="20"/>
      <c r="C22" s="20">
        <v>4.6091296230000003</v>
      </c>
      <c r="D22" s="20"/>
      <c r="E22" s="20"/>
      <c r="F22" s="21">
        <v>2.3868470000000001E-3</v>
      </c>
    </row>
    <row r="23" spans="1:6" x14ac:dyDescent="0.2">
      <c r="A23" s="16" t="s">
        <v>63</v>
      </c>
      <c r="B23" s="20">
        <v>5.6215670000000001E-3</v>
      </c>
      <c r="C23" s="20">
        <v>1.5036346000000001E-2</v>
      </c>
      <c r="D23" s="20">
        <v>3.4309199999999997E-4</v>
      </c>
      <c r="E23" s="20">
        <v>1.2892735000000001E-2</v>
      </c>
      <c r="F23" s="21">
        <v>8.9781168999999994E-2</v>
      </c>
    </row>
    <row r="24" spans="1:6" x14ac:dyDescent="0.2">
      <c r="A24" s="16" t="s">
        <v>64</v>
      </c>
      <c r="B24" s="20">
        <v>0.45826008200000001</v>
      </c>
      <c r="C24" s="20">
        <v>1.079070057</v>
      </c>
      <c r="D24" s="20">
        <v>0.91652016400000003</v>
      </c>
      <c r="E24" s="20"/>
      <c r="F24" s="21">
        <v>0.2749560492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1.188384E-3</v>
      </c>
      <c r="F28" s="21"/>
    </row>
    <row r="29" spans="1:6" x14ac:dyDescent="0.2">
      <c r="A29" s="13" t="s">
        <v>46</v>
      </c>
      <c r="B29" s="26">
        <f>SUM(B30:B33)</f>
        <v>1.450329457</v>
      </c>
      <c r="C29" s="26">
        <f>SUM(C30:C33)</f>
        <v>6.7640138279999995</v>
      </c>
      <c r="D29" s="26">
        <f>SUM(D30:D33)</f>
        <v>3.4446000000000002E-5</v>
      </c>
      <c r="E29" s="26">
        <f>SUM(E30:E33)</f>
        <v>11.627730511000001</v>
      </c>
      <c r="F29" s="15">
        <f>SUM(F30:F33)</f>
        <v>5.9729141000000006E-2</v>
      </c>
    </row>
    <row r="30" spans="1:6" x14ac:dyDescent="0.2">
      <c r="A30" s="16" t="s">
        <v>16</v>
      </c>
      <c r="B30" s="30">
        <v>0.17774606500000001</v>
      </c>
      <c r="C30" s="30">
        <v>3.4525820559999998</v>
      </c>
      <c r="D30" s="30"/>
      <c r="E30" s="30">
        <v>5.5170534350000002</v>
      </c>
      <c r="F30" s="53">
        <v>5.7514343000000002E-2</v>
      </c>
    </row>
    <row r="31" spans="1:6" x14ac:dyDescent="0.2">
      <c r="A31" s="16" t="s">
        <v>17</v>
      </c>
      <c r="B31" s="30">
        <v>1.2724249400000001</v>
      </c>
      <c r="C31" s="30">
        <v>3.3113973259999998</v>
      </c>
      <c r="D31" s="30"/>
      <c r="E31" s="30">
        <v>6.1105117350000002</v>
      </c>
      <c r="F31" s="53">
        <v>1.84278E-3</v>
      </c>
    </row>
    <row r="32" spans="1:6" x14ac:dyDescent="0.2">
      <c r="A32" s="16" t="s">
        <v>18</v>
      </c>
      <c r="B32" s="30">
        <v>1.5845200000000001E-4</v>
      </c>
      <c r="C32" s="30">
        <v>3.4446000000000002E-5</v>
      </c>
      <c r="D32" s="30">
        <v>3.4446000000000002E-5</v>
      </c>
      <c r="E32" s="30">
        <v>1.65341E-4</v>
      </c>
      <c r="F32" s="53">
        <v>3.72018E-4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2.4813152999999998E-2</v>
      </c>
      <c r="C34" s="26">
        <f t="shared" ref="C34:F34" si="4">SUM(C35:C39)</f>
        <v>0.12151505084</v>
      </c>
      <c r="D34" s="26">
        <f t="shared" si="4"/>
        <v>1.0245779999999999E-3</v>
      </c>
      <c r="E34" s="26">
        <f t="shared" si="4"/>
        <v>4.1740100000000002E-2</v>
      </c>
      <c r="F34" s="15">
        <f t="shared" si="4"/>
        <v>5.4892824000000007E-2</v>
      </c>
    </row>
    <row r="35" spans="1:6" x14ac:dyDescent="0.2">
      <c r="A35" s="16" t="s">
        <v>19</v>
      </c>
      <c r="B35" s="17">
        <v>1.6117359999999999E-3</v>
      </c>
      <c r="C35" s="17">
        <v>0.11450113100000001</v>
      </c>
      <c r="D35" s="17"/>
      <c r="E35" s="17"/>
      <c r="F35" s="18">
        <v>6.8751800000000003E-4</v>
      </c>
    </row>
    <row r="36" spans="1:6" x14ac:dyDescent="0.2">
      <c r="A36" s="16" t="s">
        <v>50</v>
      </c>
      <c r="B36" s="17"/>
      <c r="C36" s="17"/>
      <c r="D36" s="17"/>
      <c r="E36" s="17">
        <v>8.2696799999999997E-3</v>
      </c>
      <c r="F36" s="18"/>
    </row>
    <row r="37" spans="1:6" x14ac:dyDescent="0.2">
      <c r="A37" s="16" t="s">
        <v>20</v>
      </c>
      <c r="B37" s="17">
        <v>2.3050042E-2</v>
      </c>
      <c r="C37" s="17">
        <v>4.3449309999999998E-3</v>
      </c>
      <c r="D37" s="17">
        <v>1.0245779999999999E-3</v>
      </c>
      <c r="E37" s="17"/>
      <c r="F37" s="18">
        <v>1.9984700000000001E-2</v>
      </c>
    </row>
    <row r="38" spans="1:6" x14ac:dyDescent="0.2">
      <c r="A38" s="16" t="s">
        <v>49</v>
      </c>
      <c r="B38" s="17">
        <v>1.5137500000000001E-4</v>
      </c>
      <c r="C38" s="17">
        <v>2.56293384E-3</v>
      </c>
      <c r="D38" s="17"/>
      <c r="E38" s="17">
        <v>3.3457702999999998E-2</v>
      </c>
      <c r="F38" s="18">
        <v>6.2906999999999999E-5</v>
      </c>
    </row>
    <row r="39" spans="1:6" ht="13.5" thickBot="1" x14ac:dyDescent="0.25">
      <c r="A39" s="16" t="s">
        <v>51</v>
      </c>
      <c r="B39" s="17"/>
      <c r="C39" s="17">
        <v>1.06055E-4</v>
      </c>
      <c r="D39" s="17"/>
      <c r="E39" s="17">
        <v>1.2717E-5</v>
      </c>
      <c r="F39" s="18">
        <v>3.4157699E-2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21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49.019607319117085</v>
      </c>
      <c r="C7" s="11">
        <f>SUM(C8,C18,C29,C34,C40)</f>
        <v>17.560918229368951</v>
      </c>
      <c r="D7" s="11">
        <f>SUM(D8,D18,D29,D34,D40)</f>
        <v>35.914570588701224</v>
      </c>
      <c r="E7" s="11">
        <f>SUM(E8,E18,E29,E34,E40)</f>
        <v>12.235215478110133</v>
      </c>
      <c r="F7" s="12">
        <f>SUM(F8,F18,F29,F34,F40)</f>
        <v>6.6047693235087204</v>
      </c>
    </row>
    <row r="8" spans="1:6" x14ac:dyDescent="0.2">
      <c r="A8" s="13" t="s">
        <v>2</v>
      </c>
      <c r="B8" s="14">
        <f>SUM(B9,B15)</f>
        <v>46.932603389474082</v>
      </c>
      <c r="C8" s="14">
        <f>SUM(C9,C15)</f>
        <v>5.1487889272999512</v>
      </c>
      <c r="D8" s="14">
        <f>SUM(D9,D15)</f>
        <v>31.817552395791541</v>
      </c>
      <c r="E8" s="14">
        <f t="shared" ref="E8:F8" si="0">SUM(E9,E15)</f>
        <v>0.73184711975000005</v>
      </c>
      <c r="F8" s="52">
        <f t="shared" si="0"/>
        <v>5.4739993606412742</v>
      </c>
    </row>
    <row r="9" spans="1:6" x14ac:dyDescent="0.2">
      <c r="A9" s="54" t="s">
        <v>3</v>
      </c>
      <c r="B9" s="55">
        <f>SUM(B10:B14)</f>
        <v>46.931071250684084</v>
      </c>
      <c r="C9" s="55">
        <f>SUM(C10:C14)</f>
        <v>5.023207553429951</v>
      </c>
      <c r="D9" s="55">
        <f>SUM(D10:D14)</f>
        <v>31.816190495311542</v>
      </c>
      <c r="E9" s="55">
        <f t="shared" ref="E9:F9" si="1">SUM(E10:E14)</f>
        <v>0.72554832728000007</v>
      </c>
      <c r="F9" s="56">
        <f t="shared" si="1"/>
        <v>5.3636305046512742</v>
      </c>
    </row>
    <row r="10" spans="1:6" x14ac:dyDescent="0.2">
      <c r="A10" s="19" t="s">
        <v>4</v>
      </c>
      <c r="B10" s="20">
        <v>25.160220002779397</v>
      </c>
      <c r="C10" s="20">
        <v>0.5644666446150004</v>
      </c>
      <c r="D10" s="20">
        <v>16.752381911000001</v>
      </c>
      <c r="E10" s="20">
        <v>0.15319388528</v>
      </c>
      <c r="F10" s="21">
        <v>0.78360747822600008</v>
      </c>
    </row>
    <row r="11" spans="1:6" x14ac:dyDescent="0.2">
      <c r="A11" s="19" t="s">
        <v>5</v>
      </c>
      <c r="B11" s="20">
        <v>9.4785321256176811</v>
      </c>
      <c r="C11" s="20">
        <v>0.63652954233037495</v>
      </c>
      <c r="D11" s="20">
        <v>11.487792584915042</v>
      </c>
      <c r="E11" s="20">
        <v>2.9519725E-2</v>
      </c>
      <c r="F11" s="21">
        <v>0.30141515670407271</v>
      </c>
    </row>
    <row r="12" spans="1:6" x14ac:dyDescent="0.2">
      <c r="A12" s="19" t="s">
        <v>6</v>
      </c>
      <c r="B12" s="20">
        <v>7.9808120702870058</v>
      </c>
      <c r="C12" s="22">
        <v>0.72815943548457562</v>
      </c>
      <c r="D12" s="20">
        <v>1.9499526396502889E-2</v>
      </c>
      <c r="E12" s="20">
        <v>5.5535731999999997E-2</v>
      </c>
      <c r="F12" s="21">
        <v>0.47520139272120132</v>
      </c>
    </row>
    <row r="13" spans="1:6" x14ac:dyDescent="0.2">
      <c r="A13" s="19" t="s">
        <v>7</v>
      </c>
      <c r="B13" s="20">
        <v>4.2861483790000001</v>
      </c>
      <c r="C13" s="20">
        <v>3.0932887</v>
      </c>
      <c r="D13" s="20">
        <v>3.5549080740000001</v>
      </c>
      <c r="E13" s="20">
        <v>0.48728539800000004</v>
      </c>
      <c r="F13" s="21">
        <v>3.802958968</v>
      </c>
    </row>
    <row r="14" spans="1:6" x14ac:dyDescent="0.2">
      <c r="A14" s="19" t="s">
        <v>8</v>
      </c>
      <c r="B14" s="20">
        <v>2.5358673000000002E-2</v>
      </c>
      <c r="C14" s="20">
        <v>7.6323099999999996E-4</v>
      </c>
      <c r="D14" s="20">
        <v>1.6083989999999999E-3</v>
      </c>
      <c r="E14" s="20">
        <v>1.3587000000000001E-5</v>
      </c>
      <c r="F14" s="21">
        <v>4.4750900000000001E-4</v>
      </c>
    </row>
    <row r="15" spans="1:6" x14ac:dyDescent="0.2">
      <c r="A15" s="54" t="s">
        <v>9</v>
      </c>
      <c r="B15" s="57">
        <f>SUM(B16:B17)</f>
        <v>1.53213879E-3</v>
      </c>
      <c r="C15" s="57">
        <f>SUM(C16:C17)</f>
        <v>0.12558137387000001</v>
      </c>
      <c r="D15" s="57">
        <f>SUM(D16:D17)</f>
        <v>1.3619004799999999E-3</v>
      </c>
      <c r="E15" s="57">
        <f t="shared" ref="E15:F15" si="2">SUM(E16:E17)</f>
        <v>6.29879247E-3</v>
      </c>
      <c r="F15" s="58">
        <f t="shared" si="2"/>
        <v>0.11036885599</v>
      </c>
    </row>
    <row r="16" spans="1:6" x14ac:dyDescent="0.2">
      <c r="A16" s="19" t="s">
        <v>10</v>
      </c>
      <c r="B16" s="20">
        <v>1.53213879E-3</v>
      </c>
      <c r="C16" s="20">
        <v>1.3108296869999999E-2</v>
      </c>
      <c r="D16" s="20">
        <v>1.3619004799999999E-3</v>
      </c>
      <c r="E16" s="20">
        <v>6.29879247E-3</v>
      </c>
      <c r="F16" s="21">
        <v>0.11036885599</v>
      </c>
    </row>
    <row r="17" spans="1:6" ht="13.5" thickBot="1" x14ac:dyDescent="0.25">
      <c r="A17" s="23" t="s">
        <v>11</v>
      </c>
      <c r="B17" s="24"/>
      <c r="C17" s="24">
        <v>0.112473077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0.62851001464300005</v>
      </c>
      <c r="C18" s="26">
        <f t="shared" ref="C18:F18" si="3">SUM(C19:C28)</f>
        <v>5.6166303435440001</v>
      </c>
      <c r="D18" s="26">
        <f t="shared" si="3"/>
        <v>4.0958041709096857</v>
      </c>
      <c r="E18" s="26">
        <f t="shared" si="3"/>
        <v>7.1864178360133299E-2</v>
      </c>
      <c r="F18" s="15">
        <f t="shared" si="3"/>
        <v>1.0163370328674455</v>
      </c>
    </row>
    <row r="19" spans="1:6" x14ac:dyDescent="0.2">
      <c r="A19" s="16" t="s">
        <v>13</v>
      </c>
      <c r="B19" s="17"/>
      <c r="C19" s="17"/>
      <c r="D19" s="17"/>
      <c r="E19" s="17"/>
      <c r="F19" s="18">
        <v>6.5761180420987816E-2</v>
      </c>
    </row>
    <row r="20" spans="1:6" x14ac:dyDescent="0.2">
      <c r="A20" s="16" t="s">
        <v>14</v>
      </c>
      <c r="B20" s="20">
        <v>5.4066000000000003E-2</v>
      </c>
      <c r="C20" s="20"/>
      <c r="D20" s="20">
        <v>1.3151400000000002</v>
      </c>
      <c r="E20" s="20">
        <v>6.5807372360133301E-2</v>
      </c>
      <c r="F20" s="21">
        <v>1.7580353177457601E-2</v>
      </c>
    </row>
    <row r="21" spans="1:6" x14ac:dyDescent="0.2">
      <c r="A21" s="16" t="s">
        <v>15</v>
      </c>
      <c r="B21" s="20">
        <v>8.6436148643000005E-2</v>
      </c>
      <c r="C21" s="20">
        <v>0.214863081544</v>
      </c>
      <c r="D21" s="20">
        <v>1.8085735949096857</v>
      </c>
      <c r="E21" s="20"/>
      <c r="F21" s="21">
        <v>0.60378485786900005</v>
      </c>
    </row>
    <row r="22" spans="1:6" x14ac:dyDescent="0.2">
      <c r="A22" s="16" t="s">
        <v>45</v>
      </c>
      <c r="B22" s="20"/>
      <c r="C22" s="20">
        <v>4.2545750099999999</v>
      </c>
      <c r="D22" s="20"/>
      <c r="E22" s="20"/>
      <c r="F22" s="21">
        <v>1.7004469999999999E-3</v>
      </c>
    </row>
    <row r="23" spans="1:6" x14ac:dyDescent="0.2">
      <c r="A23" s="16" t="s">
        <v>63</v>
      </c>
      <c r="B23" s="20">
        <v>2.1020219999999998E-3</v>
      </c>
      <c r="C23" s="20">
        <v>5.5875439999999998E-3</v>
      </c>
      <c r="D23" s="20">
        <v>2.7888799999999998E-4</v>
      </c>
      <c r="E23" s="20">
        <v>4.7909729999999996E-3</v>
      </c>
      <c r="F23" s="21">
        <v>3.5966687999999997E-2</v>
      </c>
    </row>
    <row r="24" spans="1:6" x14ac:dyDescent="0.2">
      <c r="A24" s="16" t="s">
        <v>64</v>
      </c>
      <c r="B24" s="20">
        <v>0.48590584399999998</v>
      </c>
      <c r="C24" s="20">
        <v>1.141604708</v>
      </c>
      <c r="D24" s="20">
        <v>0.97181168799999995</v>
      </c>
      <c r="E24" s="20"/>
      <c r="F24" s="21">
        <v>0.29154350639999999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1.2658330000000001E-3</v>
      </c>
      <c r="F28" s="21"/>
    </row>
    <row r="29" spans="1:6" x14ac:dyDescent="0.2">
      <c r="A29" s="13" t="s">
        <v>46</v>
      </c>
      <c r="B29" s="26">
        <f>SUM(B30:B33)</f>
        <v>1.429925146</v>
      </c>
      <c r="C29" s="26">
        <f>SUM(C30:C33)</f>
        <v>6.6716768430000002</v>
      </c>
      <c r="D29" s="26">
        <f>SUM(D30:D33)</f>
        <v>2.9595E-5</v>
      </c>
      <c r="E29" s="26">
        <f>SUM(E30:E33)</f>
        <v>11.351559059</v>
      </c>
      <c r="F29" s="15">
        <f>SUM(F30:F33)</f>
        <v>5.8263652999999999E-2</v>
      </c>
    </row>
    <row r="30" spans="1:6" x14ac:dyDescent="0.2">
      <c r="A30" s="16" t="s">
        <v>16</v>
      </c>
      <c r="B30" s="30">
        <v>0.17189135999999999</v>
      </c>
      <c r="C30" s="30">
        <v>3.4133854260000001</v>
      </c>
      <c r="D30" s="30"/>
      <c r="E30" s="30">
        <v>5.3698377390000003</v>
      </c>
      <c r="F30" s="53">
        <v>5.6257912E-2</v>
      </c>
    </row>
    <row r="31" spans="1:6" x14ac:dyDescent="0.2">
      <c r="A31" s="16" t="s">
        <v>17</v>
      </c>
      <c r="B31" s="30">
        <v>1.257897651</v>
      </c>
      <c r="C31" s="30">
        <v>3.2582618220000001</v>
      </c>
      <c r="D31" s="30"/>
      <c r="E31" s="30">
        <v>5.9815792659999998</v>
      </c>
      <c r="F31" s="53">
        <v>1.6861199999999999E-3</v>
      </c>
    </row>
    <row r="32" spans="1:6" x14ac:dyDescent="0.2">
      <c r="A32" s="16" t="s">
        <v>18</v>
      </c>
      <c r="B32" s="30">
        <v>1.3613500000000001E-4</v>
      </c>
      <c r="C32" s="30">
        <v>2.9595E-5</v>
      </c>
      <c r="D32" s="30">
        <v>2.9595E-5</v>
      </c>
      <c r="E32" s="30">
        <v>1.4205399999999999E-4</v>
      </c>
      <c r="F32" s="53">
        <v>3.1962100000000002E-4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2.8568769000000001E-2</v>
      </c>
      <c r="C34" s="26">
        <f t="shared" ref="C34:F34" si="4">SUM(C35:C39)</f>
        <v>0.123822115525</v>
      </c>
      <c r="D34" s="26">
        <f t="shared" si="4"/>
        <v>1.184427E-3</v>
      </c>
      <c r="E34" s="26">
        <f t="shared" si="4"/>
        <v>7.9945121000000008E-2</v>
      </c>
      <c r="F34" s="15">
        <f t="shared" si="4"/>
        <v>5.6169277000000004E-2</v>
      </c>
    </row>
    <row r="35" spans="1:6" x14ac:dyDescent="0.2">
      <c r="A35" s="16" t="s">
        <v>19</v>
      </c>
      <c r="B35" s="17">
        <v>1.6405949999999999E-3</v>
      </c>
      <c r="C35" s="17">
        <v>0.116166353</v>
      </c>
      <c r="D35" s="17"/>
      <c r="E35" s="17"/>
      <c r="F35" s="18">
        <v>7.0130699999999997E-4</v>
      </c>
    </row>
    <row r="36" spans="1:6" x14ac:dyDescent="0.2">
      <c r="A36" s="16" t="s">
        <v>50</v>
      </c>
      <c r="B36" s="17"/>
      <c r="C36" s="17"/>
      <c r="D36" s="17"/>
      <c r="E36" s="17">
        <v>4.2175199999999998E-3</v>
      </c>
      <c r="F36" s="18"/>
    </row>
    <row r="37" spans="1:6" x14ac:dyDescent="0.2">
      <c r="A37" s="16" t="s">
        <v>20</v>
      </c>
      <c r="B37" s="17">
        <v>2.6779193E-2</v>
      </c>
      <c r="C37" s="17">
        <v>5.0589169999999996E-3</v>
      </c>
      <c r="D37" s="17">
        <v>1.184427E-3</v>
      </c>
      <c r="E37" s="17"/>
      <c r="F37" s="18">
        <v>2.3270646999999998E-2</v>
      </c>
    </row>
    <row r="38" spans="1:6" x14ac:dyDescent="0.2">
      <c r="A38" s="16" t="s">
        <v>49</v>
      </c>
      <c r="B38" s="17">
        <v>1.4898099999999999E-4</v>
      </c>
      <c r="C38" s="17">
        <v>2.5267585250000001E-3</v>
      </c>
      <c r="D38" s="17"/>
      <c r="E38" s="17">
        <v>7.5719197000000002E-2</v>
      </c>
      <c r="F38" s="18">
        <v>6.1911999999999999E-5</v>
      </c>
    </row>
    <row r="39" spans="1:6" ht="13.5" thickBot="1" x14ac:dyDescent="0.25">
      <c r="A39" s="16" t="s">
        <v>51</v>
      </c>
      <c r="B39" s="17"/>
      <c r="C39" s="17">
        <v>7.0086999999999995E-5</v>
      </c>
      <c r="D39" s="17"/>
      <c r="E39" s="17">
        <v>8.4039999999999995E-6</v>
      </c>
      <c r="F39" s="18">
        <v>3.2135411000000003E-2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55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45.034993344607727</v>
      </c>
      <c r="C7" s="11">
        <f>SUM(C8,C18,C29,C34,C40)</f>
        <v>17.16093712876393</v>
      </c>
      <c r="D7" s="11">
        <f>SUM(D8,D18,D29,D34,D40)</f>
        <v>31.922553880992886</v>
      </c>
      <c r="E7" s="11">
        <f>SUM(E8,E18,E29,E34,E40)</f>
        <v>12.372828919345933</v>
      </c>
      <c r="F7" s="12">
        <f>SUM(F8,F18,F29,F34,F40)</f>
        <v>6.3877803201793579</v>
      </c>
    </row>
    <row r="8" spans="1:6" x14ac:dyDescent="0.2">
      <c r="A8" s="13" t="s">
        <v>2</v>
      </c>
      <c r="B8" s="14">
        <f>SUM(B9,B15)</f>
        <v>42.962871470329731</v>
      </c>
      <c r="C8" s="14">
        <f>SUM(C9,C15)</f>
        <v>4.8679622785249297</v>
      </c>
      <c r="D8" s="14">
        <f>SUM(D9,D15)</f>
        <v>28.047705044529334</v>
      </c>
      <c r="E8" s="14">
        <f t="shared" ref="E8:F8" si="0">SUM(E9,E15)</f>
        <v>0.78587480134593357</v>
      </c>
      <c r="F8" s="52">
        <f t="shared" si="0"/>
        <v>5.1552824585663579</v>
      </c>
    </row>
    <row r="9" spans="1:6" x14ac:dyDescent="0.2">
      <c r="A9" s="54" t="s">
        <v>3</v>
      </c>
      <c r="B9" s="55">
        <f>SUM(B10:B14)</f>
        <v>42.961413946954728</v>
      </c>
      <c r="C9" s="55">
        <f>SUM(C10:C14)</f>
        <v>4.7519165256499294</v>
      </c>
      <c r="D9" s="55">
        <f>SUM(D10:D14)</f>
        <v>28.046409468529333</v>
      </c>
      <c r="E9" s="55">
        <f t="shared" ref="E9:F9" si="1">SUM(E10:E14)</f>
        <v>0.77988276047093352</v>
      </c>
      <c r="F9" s="56">
        <f t="shared" si="1"/>
        <v>5.0529296276913582</v>
      </c>
    </row>
    <row r="10" spans="1:6" x14ac:dyDescent="0.2">
      <c r="A10" s="19" t="s">
        <v>4</v>
      </c>
      <c r="B10" s="20">
        <v>21.202923987687523</v>
      </c>
      <c r="C10" s="20">
        <v>0.5929533761619078</v>
      </c>
      <c r="D10" s="20">
        <v>13.843694279845444</v>
      </c>
      <c r="E10" s="20">
        <v>0.22744078647093346</v>
      </c>
      <c r="F10" s="21">
        <v>0.74015367826662337</v>
      </c>
    </row>
    <row r="11" spans="1:6" x14ac:dyDescent="0.2">
      <c r="A11" s="19" t="s">
        <v>5</v>
      </c>
      <c r="B11" s="20">
        <v>9.6479199938716764</v>
      </c>
      <c r="C11" s="20">
        <v>0.51523532551432327</v>
      </c>
      <c r="D11" s="20">
        <v>11.275160489784195</v>
      </c>
      <c r="E11" s="20">
        <v>2.0621734000000003E-2</v>
      </c>
      <c r="F11" s="21">
        <v>0.18671178836655378</v>
      </c>
    </row>
    <row r="12" spans="1:6" x14ac:dyDescent="0.2">
      <c r="A12" s="19" t="s">
        <v>6</v>
      </c>
      <c r="B12" s="20">
        <v>8.0416619133955223</v>
      </c>
      <c r="C12" s="22">
        <v>0.68213393897369845</v>
      </c>
      <c r="D12" s="20">
        <v>2.1400446899695599E-2</v>
      </c>
      <c r="E12" s="20">
        <v>5.1727196999999996E-2</v>
      </c>
      <c r="F12" s="21">
        <v>0.4712489470581811</v>
      </c>
    </row>
    <row r="13" spans="1:6" x14ac:dyDescent="0.2">
      <c r="A13" s="19" t="s">
        <v>7</v>
      </c>
      <c r="B13" s="20">
        <v>4.0513155080000001</v>
      </c>
      <c r="C13" s="20">
        <v>2.9610533409999999</v>
      </c>
      <c r="D13" s="20">
        <v>2.905032651</v>
      </c>
      <c r="E13" s="20">
        <v>0.48008068700000001</v>
      </c>
      <c r="F13" s="21">
        <v>3.6544579550000003</v>
      </c>
    </row>
    <row r="14" spans="1:6" x14ac:dyDescent="0.2">
      <c r="A14" s="19" t="s">
        <v>8</v>
      </c>
      <c r="B14" s="20">
        <v>1.7592544000000002E-2</v>
      </c>
      <c r="C14" s="20">
        <v>5.4054400000000001E-4</v>
      </c>
      <c r="D14" s="20">
        <v>1.1216010000000001E-3</v>
      </c>
      <c r="E14" s="20">
        <v>1.2356E-5</v>
      </c>
      <c r="F14" s="21">
        <v>3.5725900000000002E-4</v>
      </c>
    </row>
    <row r="15" spans="1:6" x14ac:dyDescent="0.2">
      <c r="A15" s="54" t="s">
        <v>9</v>
      </c>
      <c r="B15" s="57">
        <f>SUM(B16:B17)</f>
        <v>1.4575233750000001E-3</v>
      </c>
      <c r="C15" s="57">
        <f>SUM(C16:C17)</f>
        <v>0.11604575287499999</v>
      </c>
      <c r="D15" s="57">
        <f>SUM(D16:D17)</f>
        <v>1.2955760000000001E-3</v>
      </c>
      <c r="E15" s="57">
        <f t="shared" ref="E15:F15" si="2">SUM(E16:E17)</f>
        <v>5.9920408750000001E-3</v>
      </c>
      <c r="F15" s="58">
        <f t="shared" si="2"/>
        <v>0.10235283087499999</v>
      </c>
    </row>
    <row r="16" spans="1:6" x14ac:dyDescent="0.2">
      <c r="A16" s="19" t="s">
        <v>10</v>
      </c>
      <c r="B16" s="20">
        <v>1.4575233750000001E-3</v>
      </c>
      <c r="C16" s="20">
        <v>1.2469922875000001E-2</v>
      </c>
      <c r="D16" s="20">
        <v>1.2955760000000001E-3</v>
      </c>
      <c r="E16" s="20">
        <v>5.9920408750000001E-3</v>
      </c>
      <c r="F16" s="21">
        <v>0.10235283087499999</v>
      </c>
    </row>
    <row r="17" spans="1:6" ht="13.5" thickBot="1" x14ac:dyDescent="0.25">
      <c r="A17" s="23" t="s">
        <v>11</v>
      </c>
      <c r="B17" s="24"/>
      <c r="C17" s="24">
        <v>0.10357582999999999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0.63387035827799998</v>
      </c>
      <c r="C18" s="26">
        <f t="shared" ref="C18:F18" si="3">SUM(C19:C28)</f>
        <v>5.5252575851239998</v>
      </c>
      <c r="D18" s="26">
        <f t="shared" si="3"/>
        <v>3.872180933463552</v>
      </c>
      <c r="E18" s="26">
        <f t="shared" si="3"/>
        <v>7.4140176000000002E-2</v>
      </c>
      <c r="F18" s="15">
        <f t="shared" si="3"/>
        <v>1.131339220613</v>
      </c>
    </row>
    <row r="19" spans="1:6" x14ac:dyDescent="0.2">
      <c r="A19" s="16" t="s">
        <v>13</v>
      </c>
      <c r="B19" s="17"/>
      <c r="C19" s="17"/>
      <c r="D19" s="17"/>
      <c r="E19" s="17"/>
      <c r="F19" s="18">
        <v>6.3352712190999999E-2</v>
      </c>
    </row>
    <row r="20" spans="1:6" x14ac:dyDescent="0.2">
      <c r="A20" s="16" t="s">
        <v>14</v>
      </c>
      <c r="B20" s="20">
        <v>5.8389999999999997E-2</v>
      </c>
      <c r="C20" s="20"/>
      <c r="D20" s="20">
        <v>1.1153999999999999</v>
      </c>
      <c r="E20" s="20">
        <v>6.4610000000000001E-2</v>
      </c>
      <c r="F20" s="21">
        <v>3.6533862E-2</v>
      </c>
    </row>
    <row r="21" spans="1:6" x14ac:dyDescent="0.2">
      <c r="A21" s="16" t="s">
        <v>15</v>
      </c>
      <c r="B21" s="20">
        <v>8.7899885277999995E-2</v>
      </c>
      <c r="C21" s="20">
        <v>0.24580904112400001</v>
      </c>
      <c r="D21" s="20">
        <v>1.7882595684635518</v>
      </c>
      <c r="E21" s="20"/>
      <c r="F21" s="21">
        <v>0.68337956242200004</v>
      </c>
    </row>
    <row r="22" spans="1:6" x14ac:dyDescent="0.2">
      <c r="A22" s="16" t="s">
        <v>45</v>
      </c>
      <c r="B22" s="20"/>
      <c r="C22" s="20">
        <v>4.1383099549999995</v>
      </c>
      <c r="D22" s="20"/>
      <c r="E22" s="20"/>
      <c r="F22" s="21">
        <v>1.2644469999999999E-3</v>
      </c>
    </row>
    <row r="23" spans="1:6" x14ac:dyDescent="0.2">
      <c r="A23" s="16" t="s">
        <v>63</v>
      </c>
      <c r="B23" s="20">
        <v>3.4594729999999998E-3</v>
      </c>
      <c r="C23" s="20">
        <v>9.2374689999999999E-3</v>
      </c>
      <c r="D23" s="20">
        <v>2.7936500000000001E-4</v>
      </c>
      <c r="E23" s="20">
        <v>7.9205569999999999E-3</v>
      </c>
      <c r="F23" s="21">
        <v>5.6336036999999999E-2</v>
      </c>
    </row>
    <row r="24" spans="1:6" x14ac:dyDescent="0.2">
      <c r="A24" s="16" t="s">
        <v>64</v>
      </c>
      <c r="B24" s="20">
        <v>0.48412100000000002</v>
      </c>
      <c r="C24" s="20">
        <v>1.13190112</v>
      </c>
      <c r="D24" s="20">
        <v>0.96824200000000005</v>
      </c>
      <c r="E24" s="20"/>
      <c r="F24" s="21">
        <v>0.29047260000000003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1.6096190000000001E-3</v>
      </c>
      <c r="F28" s="21"/>
    </row>
    <row r="29" spans="1:6" x14ac:dyDescent="0.2">
      <c r="A29" s="13" t="s">
        <v>46</v>
      </c>
      <c r="B29" s="26">
        <f>SUM(B30:B33)</f>
        <v>1.4230639200000001</v>
      </c>
      <c r="C29" s="26">
        <f>SUM(C30:C33)</f>
        <v>6.6489158179999999</v>
      </c>
      <c r="D29" s="26">
        <f>SUM(D30:D33)</f>
        <v>2.9595E-5</v>
      </c>
      <c r="E29" s="26">
        <f>SUM(E30:E33)</f>
        <v>11.43570804</v>
      </c>
      <c r="F29" s="15">
        <f>SUM(F30:F33)</f>
        <v>5.8516234E-2</v>
      </c>
    </row>
    <row r="30" spans="1:6" x14ac:dyDescent="0.2">
      <c r="A30" s="16" t="s">
        <v>16</v>
      </c>
      <c r="B30" s="30">
        <v>0.17607650399999999</v>
      </c>
      <c r="C30" s="30">
        <v>3.3833878099999999</v>
      </c>
      <c r="D30" s="30"/>
      <c r="E30" s="30">
        <v>5.4669057319999999</v>
      </c>
      <c r="F30" s="53">
        <v>5.6563473000000003E-2</v>
      </c>
    </row>
    <row r="31" spans="1:6" x14ac:dyDescent="0.2">
      <c r="A31" s="16" t="s">
        <v>17</v>
      </c>
      <c r="B31" s="30">
        <v>1.2468512810000001</v>
      </c>
      <c r="C31" s="30">
        <v>3.265498413</v>
      </c>
      <c r="D31" s="30"/>
      <c r="E31" s="30">
        <v>5.9686602540000004</v>
      </c>
      <c r="F31" s="53">
        <v>1.6331399999999999E-3</v>
      </c>
    </row>
    <row r="32" spans="1:6" x14ac:dyDescent="0.2">
      <c r="A32" s="16" t="s">
        <v>18</v>
      </c>
      <c r="B32" s="30">
        <v>1.3613500000000001E-4</v>
      </c>
      <c r="C32" s="30">
        <v>2.9595E-5</v>
      </c>
      <c r="D32" s="30">
        <v>2.9595E-5</v>
      </c>
      <c r="E32" s="30">
        <v>1.4205399999999999E-4</v>
      </c>
      <c r="F32" s="53">
        <v>3.1962100000000002E-4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1.5187595999999999E-2</v>
      </c>
      <c r="C34" s="26">
        <f t="shared" ref="C34:F34" si="4">SUM(C35:C39)</f>
        <v>0.118801447115</v>
      </c>
      <c r="D34" s="26">
        <f t="shared" si="4"/>
        <v>2.6383079999999998E-3</v>
      </c>
      <c r="E34" s="26">
        <f t="shared" si="4"/>
        <v>7.7105902000000004E-2</v>
      </c>
      <c r="F34" s="15">
        <f t="shared" si="4"/>
        <v>4.2642407E-2</v>
      </c>
    </row>
    <row r="35" spans="1:6" x14ac:dyDescent="0.2">
      <c r="A35" s="16" t="s">
        <v>19</v>
      </c>
      <c r="B35" s="17">
        <v>2.5387100000000002E-4</v>
      </c>
      <c r="C35" s="17">
        <v>0.113102721</v>
      </c>
      <c r="D35" s="17"/>
      <c r="E35" s="17"/>
      <c r="F35" s="18">
        <v>1.3182499999999999E-4</v>
      </c>
    </row>
    <row r="36" spans="1:6" x14ac:dyDescent="0.2">
      <c r="A36" s="16" t="s">
        <v>50</v>
      </c>
      <c r="B36" s="17"/>
      <c r="C36" s="17"/>
      <c r="D36" s="17"/>
      <c r="E36" s="17">
        <v>1.8948000000000001E-3</v>
      </c>
      <c r="F36" s="18"/>
    </row>
    <row r="37" spans="1:6" x14ac:dyDescent="0.2">
      <c r="A37" s="16" t="s">
        <v>20</v>
      </c>
      <c r="B37" s="17">
        <v>1.4803293E-2</v>
      </c>
      <c r="C37" s="17">
        <v>2.864307E-3</v>
      </c>
      <c r="D37" s="17">
        <v>2.6383079999999998E-3</v>
      </c>
      <c r="E37" s="17"/>
      <c r="F37" s="18">
        <v>1.1725087E-2</v>
      </c>
    </row>
    <row r="38" spans="1:6" x14ac:dyDescent="0.2">
      <c r="A38" s="16" t="s">
        <v>49</v>
      </c>
      <c r="B38" s="17">
        <v>1.3043199999999999E-4</v>
      </c>
      <c r="C38" s="17">
        <v>2.5398791150000001E-3</v>
      </c>
      <c r="D38" s="17"/>
      <c r="E38" s="17">
        <v>7.5175783999999995E-2</v>
      </c>
      <c r="F38" s="18">
        <v>5.4206000000000002E-5</v>
      </c>
    </row>
    <row r="39" spans="1:6" ht="13.5" thickBot="1" x14ac:dyDescent="0.25">
      <c r="A39" s="16" t="s">
        <v>51</v>
      </c>
      <c r="B39" s="17"/>
      <c r="C39" s="17">
        <v>2.9453999999999998E-4</v>
      </c>
      <c r="D39" s="17"/>
      <c r="E39" s="17">
        <v>3.5318000000000003E-5</v>
      </c>
      <c r="F39" s="18">
        <v>3.0731288999999998E-2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56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46.031989311006718</v>
      </c>
      <c r="C7" s="11">
        <f>SUM(C8,C18,C29,C34,C40)</f>
        <v>17.248094499858794</v>
      </c>
      <c r="D7" s="11">
        <f>SUM(D8,D18,D29,D34,D40)</f>
        <v>34.333176426298238</v>
      </c>
      <c r="E7" s="11">
        <f>SUM(E8,E18,E29,E34,E40)</f>
        <v>12.289851455202419</v>
      </c>
      <c r="F7" s="12">
        <f>SUM(F8,F18,F29,F34,F40)</f>
        <v>6.6452105780775375</v>
      </c>
    </row>
    <row r="8" spans="1:6" x14ac:dyDescent="0.2">
      <c r="A8" s="13" t="s">
        <v>2</v>
      </c>
      <c r="B8" s="14">
        <f>SUM(B9,B15)</f>
        <v>43.975160722591717</v>
      </c>
      <c r="C8" s="14">
        <f>SUM(C9,C15)</f>
        <v>4.9735553946607967</v>
      </c>
      <c r="D8" s="14">
        <f>SUM(D9,D15)</f>
        <v>30.186600681286496</v>
      </c>
      <c r="E8" s="14">
        <f t="shared" ref="E8:F8" si="0">SUM(E9,E15)</f>
        <v>0.7926866722024194</v>
      </c>
      <c r="F8" s="52">
        <f t="shared" si="0"/>
        <v>5.321175575139538</v>
      </c>
    </row>
    <row r="9" spans="1:6" x14ac:dyDescent="0.2">
      <c r="A9" s="54" t="s">
        <v>3</v>
      </c>
      <c r="B9" s="55">
        <f>SUM(B10:B14)</f>
        <v>43.973769498005119</v>
      </c>
      <c r="C9" s="55">
        <f>SUM(C10:C14)</f>
        <v>4.8650574735309968</v>
      </c>
      <c r="D9" s="55">
        <f>SUM(D10:D14)</f>
        <v>30.185364036987295</v>
      </c>
      <c r="E9" s="55">
        <f t="shared" ref="E9:F9" si="1">SUM(E10:E14)</f>
        <v>0.78696719356861944</v>
      </c>
      <c r="F9" s="56">
        <f t="shared" si="1"/>
        <v>5.2239444383649376</v>
      </c>
    </row>
    <row r="10" spans="1:6" x14ac:dyDescent="0.2">
      <c r="A10" s="19" t="s">
        <v>4</v>
      </c>
      <c r="B10" s="20">
        <v>20.88202554686961</v>
      </c>
      <c r="C10" s="20">
        <v>0.83503665366533486</v>
      </c>
      <c r="D10" s="20">
        <v>14.995848809549202</v>
      </c>
      <c r="E10" s="20">
        <v>0.24196792556861951</v>
      </c>
      <c r="F10" s="21">
        <v>0.84925623059021949</v>
      </c>
    </row>
    <row r="11" spans="1:6" x14ac:dyDescent="0.2">
      <c r="A11" s="19" t="s">
        <v>5</v>
      </c>
      <c r="B11" s="20">
        <v>10.609384940363906</v>
      </c>
      <c r="C11" s="20">
        <v>0.42616821622661727</v>
      </c>
      <c r="D11" s="20">
        <v>12.388408093702362</v>
      </c>
      <c r="E11" s="20">
        <v>1.2117902E-2</v>
      </c>
      <c r="F11" s="21">
        <v>0.27834679220619218</v>
      </c>
    </row>
    <row r="12" spans="1:6" x14ac:dyDescent="0.2">
      <c r="A12" s="19" t="s">
        <v>6</v>
      </c>
      <c r="B12" s="20">
        <v>7.7331847627716082</v>
      </c>
      <c r="C12" s="22">
        <v>0.59685092163904563</v>
      </c>
      <c r="D12" s="20">
        <v>1.4771647735730623E-2</v>
      </c>
      <c r="E12" s="20">
        <v>4.7152223E-2</v>
      </c>
      <c r="F12" s="21">
        <v>0.41745527556852569</v>
      </c>
    </row>
    <row r="13" spans="1:6" x14ac:dyDescent="0.2">
      <c r="A13" s="19" t="s">
        <v>7</v>
      </c>
      <c r="B13" s="20">
        <v>4.7264348170000003</v>
      </c>
      <c r="C13" s="20">
        <v>3.0063650549999998</v>
      </c>
      <c r="D13" s="20">
        <v>2.7849301940000002</v>
      </c>
      <c r="E13" s="20">
        <v>0.48571288200000001</v>
      </c>
      <c r="F13" s="21">
        <v>3.6784432520000001</v>
      </c>
    </row>
    <row r="14" spans="1:6" x14ac:dyDescent="0.2">
      <c r="A14" s="19" t="s">
        <v>8</v>
      </c>
      <c r="B14" s="20">
        <v>2.2739431000000001E-2</v>
      </c>
      <c r="C14" s="20">
        <v>6.3662699999999996E-4</v>
      </c>
      <c r="D14" s="20">
        <v>1.405292E-3</v>
      </c>
      <c r="E14" s="20">
        <v>1.6260999999999999E-5</v>
      </c>
      <c r="F14" s="21">
        <v>4.4288800000000001E-4</v>
      </c>
    </row>
    <row r="15" spans="1:6" x14ac:dyDescent="0.2">
      <c r="A15" s="54" t="s">
        <v>9</v>
      </c>
      <c r="B15" s="57">
        <f>SUM(B16:B17)</f>
        <v>1.3912245866000001E-3</v>
      </c>
      <c r="C15" s="57">
        <f>SUM(C16:C17)</f>
        <v>0.1084979211298</v>
      </c>
      <c r="D15" s="57">
        <f>SUM(D16:D17)</f>
        <v>1.2366442991999999E-3</v>
      </c>
      <c r="E15" s="57">
        <f t="shared" ref="E15:F15" si="2">SUM(E16:E17)</f>
        <v>5.7194786338000004E-3</v>
      </c>
      <c r="F15" s="58">
        <f t="shared" si="2"/>
        <v>9.7231136774600005E-2</v>
      </c>
    </row>
    <row r="16" spans="1:6" x14ac:dyDescent="0.2">
      <c r="A16" s="19" t="s">
        <v>10</v>
      </c>
      <c r="B16" s="20">
        <v>1.3912245866000001E-3</v>
      </c>
      <c r="C16" s="20">
        <v>1.19026991298E-2</v>
      </c>
      <c r="D16" s="20">
        <v>1.2366442991999999E-3</v>
      </c>
      <c r="E16" s="20">
        <v>5.7194786338000004E-3</v>
      </c>
      <c r="F16" s="21">
        <v>9.7231136774600005E-2</v>
      </c>
    </row>
    <row r="17" spans="1:6" ht="13.5" thickBot="1" x14ac:dyDescent="0.25">
      <c r="A17" s="23" t="s">
        <v>11</v>
      </c>
      <c r="B17" s="24"/>
      <c r="C17" s="24">
        <v>9.6595221999999994E-2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0.61797893241500002</v>
      </c>
      <c r="C18" s="26">
        <f t="shared" ref="C18:F18" si="3">SUM(C19:C28)</f>
        <v>5.4941895747530003</v>
      </c>
      <c r="D18" s="26">
        <f t="shared" si="3"/>
        <v>4.1457976120117372</v>
      </c>
      <c r="E18" s="26">
        <f t="shared" si="3"/>
        <v>6.0361752000000005E-2</v>
      </c>
      <c r="F18" s="15">
        <f t="shared" si="3"/>
        <v>1.226431508938</v>
      </c>
    </row>
    <row r="19" spans="1:6" x14ac:dyDescent="0.2">
      <c r="A19" s="16" t="s">
        <v>13</v>
      </c>
      <c r="B19" s="17"/>
      <c r="C19" s="17"/>
      <c r="D19" s="17"/>
      <c r="E19" s="17"/>
      <c r="F19" s="18">
        <v>6.3016784084999999E-2</v>
      </c>
    </row>
    <row r="20" spans="1:6" x14ac:dyDescent="0.2">
      <c r="A20" s="16" t="s">
        <v>14</v>
      </c>
      <c r="B20" s="20">
        <v>5.0630000000000001E-2</v>
      </c>
      <c r="C20" s="20"/>
      <c r="D20" s="20">
        <v>1.2867999999999999</v>
      </c>
      <c r="E20" s="20">
        <v>5.0720000000000001E-2</v>
      </c>
      <c r="F20" s="21">
        <v>4.1180505999999999E-2</v>
      </c>
    </row>
    <row r="21" spans="1:6" x14ac:dyDescent="0.2">
      <c r="A21" s="16" t="s">
        <v>15</v>
      </c>
      <c r="B21" s="20">
        <v>8.920145841499999E-2</v>
      </c>
      <c r="C21" s="20">
        <v>0.27728429175300001</v>
      </c>
      <c r="D21" s="20">
        <v>1.9093079440117373</v>
      </c>
      <c r="E21" s="20"/>
      <c r="F21" s="21">
        <v>0.78010143765299989</v>
      </c>
    </row>
    <row r="22" spans="1:6" x14ac:dyDescent="0.2">
      <c r="A22" s="16" t="s">
        <v>45</v>
      </c>
      <c r="B22" s="20"/>
      <c r="C22" s="20">
        <v>4.0955421620000001</v>
      </c>
      <c r="D22" s="20"/>
      <c r="E22" s="20"/>
      <c r="F22" s="21">
        <v>1.3584840000000001E-3</v>
      </c>
    </row>
    <row r="23" spans="1:6" x14ac:dyDescent="0.2">
      <c r="A23" s="16" t="s">
        <v>63</v>
      </c>
      <c r="B23" s="20">
        <v>3.4395620000000002E-3</v>
      </c>
      <c r="C23" s="20">
        <v>9.1852080000000003E-3</v>
      </c>
      <c r="D23" s="20">
        <v>2.7384399999999998E-4</v>
      </c>
      <c r="E23" s="20">
        <v>7.8757459999999994E-3</v>
      </c>
      <c r="F23" s="21">
        <v>5.5949550000000001E-2</v>
      </c>
    </row>
    <row r="24" spans="1:6" x14ac:dyDescent="0.2">
      <c r="A24" s="16" t="s">
        <v>64</v>
      </c>
      <c r="B24" s="20">
        <v>0.47470791200000001</v>
      </c>
      <c r="C24" s="20">
        <v>1.112177913</v>
      </c>
      <c r="D24" s="20">
        <v>0.94941582400000002</v>
      </c>
      <c r="E24" s="20"/>
      <c r="F24" s="21">
        <v>0.28482474720000001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1.7660060000000001E-3</v>
      </c>
      <c r="F28" s="21"/>
    </row>
    <row r="29" spans="1:6" x14ac:dyDescent="0.2">
      <c r="A29" s="13" t="s">
        <v>46</v>
      </c>
      <c r="B29" s="26">
        <f>SUM(B30:B33)</f>
        <v>1.4257813830000001</v>
      </c>
      <c r="C29" s="26">
        <f>SUM(C30:C33)</f>
        <v>6.6589817519999999</v>
      </c>
      <c r="D29" s="26">
        <f>SUM(D30:D33)</f>
        <v>4.7545E-5</v>
      </c>
      <c r="E29" s="26">
        <f>SUM(E30:E33)</f>
        <v>11.371726984999999</v>
      </c>
      <c r="F29" s="15">
        <f>SUM(F30:F33)</f>
        <v>5.8394621000000001E-2</v>
      </c>
    </row>
    <row r="30" spans="1:6" x14ac:dyDescent="0.2">
      <c r="A30" s="16" t="s">
        <v>16</v>
      </c>
      <c r="B30" s="30">
        <v>0.17241737300000001</v>
      </c>
      <c r="C30" s="30">
        <v>3.400065594</v>
      </c>
      <c r="D30" s="30"/>
      <c r="E30" s="30">
        <v>5.3760390879999997</v>
      </c>
      <c r="F30" s="53">
        <v>5.6205272000000001E-2</v>
      </c>
    </row>
    <row r="31" spans="1:6" x14ac:dyDescent="0.2">
      <c r="A31" s="16" t="s">
        <v>17</v>
      </c>
      <c r="B31" s="30">
        <v>1.2531453020000001</v>
      </c>
      <c r="C31" s="30">
        <v>3.2588686130000002</v>
      </c>
      <c r="D31" s="30"/>
      <c r="E31" s="30">
        <v>5.9954596789999997</v>
      </c>
      <c r="F31" s="53">
        <v>1.6758599999999999E-3</v>
      </c>
    </row>
    <row r="32" spans="1:6" x14ac:dyDescent="0.2">
      <c r="A32" s="16" t="s">
        <v>18</v>
      </c>
      <c r="B32" s="30">
        <v>2.1870799999999999E-4</v>
      </c>
      <c r="C32" s="30">
        <v>4.7545E-5</v>
      </c>
      <c r="D32" s="30">
        <v>4.7545E-5</v>
      </c>
      <c r="E32" s="30">
        <v>2.28218E-4</v>
      </c>
      <c r="F32" s="53">
        <v>5.13489E-4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1.3068272999999998E-2</v>
      </c>
      <c r="C34" s="26">
        <f t="shared" ref="C34:F34" si="4">SUM(C35:C39)</f>
        <v>0.121367778445</v>
      </c>
      <c r="D34" s="26">
        <f t="shared" si="4"/>
        <v>7.3058800000000001E-4</v>
      </c>
      <c r="E34" s="26">
        <f t="shared" si="4"/>
        <v>6.5076045999999999E-2</v>
      </c>
      <c r="F34" s="15">
        <f t="shared" si="4"/>
        <v>3.9208873000000005E-2</v>
      </c>
    </row>
    <row r="35" spans="1:6" x14ac:dyDescent="0.2">
      <c r="A35" s="16" t="s">
        <v>19</v>
      </c>
      <c r="B35" s="17">
        <v>4.84093E-4</v>
      </c>
      <c r="C35" s="17">
        <v>0.11655520900000001</v>
      </c>
      <c r="D35" s="17"/>
      <c r="E35" s="17"/>
      <c r="F35" s="18">
        <v>2.1866400000000001E-4</v>
      </c>
    </row>
    <row r="36" spans="1:6" x14ac:dyDescent="0.2">
      <c r="A36" s="16" t="s">
        <v>50</v>
      </c>
      <c r="B36" s="17"/>
      <c r="C36" s="17"/>
      <c r="D36" s="17"/>
      <c r="E36" s="17">
        <v>4.1609919999999996E-3</v>
      </c>
      <c r="F36" s="18"/>
    </row>
    <row r="37" spans="1:6" x14ac:dyDescent="0.2">
      <c r="A37" s="16" t="s">
        <v>20</v>
      </c>
      <c r="B37" s="17">
        <v>1.2451680999999999E-2</v>
      </c>
      <c r="C37" s="17">
        <v>2.0164639999999999E-3</v>
      </c>
      <c r="D37" s="17">
        <v>7.3058800000000001E-4</v>
      </c>
      <c r="E37" s="17"/>
      <c r="F37" s="18">
        <v>9.2165890000000007E-3</v>
      </c>
    </row>
    <row r="38" spans="1:6" x14ac:dyDescent="0.2">
      <c r="A38" s="16" t="s">
        <v>49</v>
      </c>
      <c r="B38" s="17">
        <v>1.3249900000000001E-4</v>
      </c>
      <c r="C38" s="17">
        <v>2.5150254450000001E-3</v>
      </c>
      <c r="D38" s="17"/>
      <c r="E38" s="17">
        <v>6.0881350000000001E-2</v>
      </c>
      <c r="F38" s="18">
        <v>5.5065000000000002E-5</v>
      </c>
    </row>
    <row r="39" spans="1:6" ht="13.5" thickBot="1" x14ac:dyDescent="0.25">
      <c r="A39" s="16" t="s">
        <v>51</v>
      </c>
      <c r="B39" s="17"/>
      <c r="C39" s="17">
        <v>2.8108000000000001E-4</v>
      </c>
      <c r="D39" s="17"/>
      <c r="E39" s="17">
        <v>3.3704000000000001E-5</v>
      </c>
      <c r="F39" s="18">
        <v>2.9718555000000001E-2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57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53.721101526886102</v>
      </c>
      <c r="C7" s="11">
        <f>SUM(C8,C18,C29,C34,C40)</f>
        <v>17.308222484384519</v>
      </c>
      <c r="D7" s="11">
        <f>SUM(D8,D18,D29,D34,D40)</f>
        <v>37.904994213661396</v>
      </c>
      <c r="E7" s="11">
        <f>SUM(E8,E18,E29,E34,E40)</f>
        <v>12.549448454565315</v>
      </c>
      <c r="F7" s="12">
        <f>SUM(F8,F18,F29,F34,F40)</f>
        <v>6.9867582985856789</v>
      </c>
    </row>
    <row r="8" spans="1:6" x14ac:dyDescent="0.2">
      <c r="A8" s="13" t="s">
        <v>2</v>
      </c>
      <c r="B8" s="14">
        <f>SUM(B9,B15)</f>
        <v>51.631895573521405</v>
      </c>
      <c r="C8" s="14">
        <f>SUM(C9,C15)</f>
        <v>4.8308151479912196</v>
      </c>
      <c r="D8" s="14">
        <f>SUM(D9,D15)</f>
        <v>33.594286300735554</v>
      </c>
      <c r="E8" s="14">
        <f t="shared" ref="E8:F8" si="0">SUM(E9,E15)</f>
        <v>0.80234569256531474</v>
      </c>
      <c r="F8" s="52">
        <f t="shared" si="0"/>
        <v>5.5400599741817782</v>
      </c>
    </row>
    <row r="9" spans="1:6" x14ac:dyDescent="0.2">
      <c r="A9" s="54" t="s">
        <v>3</v>
      </c>
      <c r="B9" s="55">
        <f>SUM(B10:B14)</f>
        <v>51.630481458921402</v>
      </c>
      <c r="C9" s="55">
        <f>SUM(C10:C14)</f>
        <v>4.7219546291912193</v>
      </c>
      <c r="D9" s="55">
        <f>SUM(D10:D14)</f>
        <v>33.593029309535552</v>
      </c>
      <c r="E9" s="55">
        <f t="shared" ref="E9:F9" si="1">SUM(E10:E14)</f>
        <v>0.79653210876531477</v>
      </c>
      <c r="F9" s="56">
        <f t="shared" si="1"/>
        <v>5.440870016581778</v>
      </c>
    </row>
    <row r="10" spans="1:6" x14ac:dyDescent="0.2">
      <c r="A10" s="19" t="s">
        <v>4</v>
      </c>
      <c r="B10" s="20">
        <v>28.653080133061149</v>
      </c>
      <c r="C10" s="20">
        <v>0.67101689952003585</v>
      </c>
      <c r="D10" s="20">
        <v>18.466178617212801</v>
      </c>
      <c r="E10" s="20">
        <v>0.24627682176531479</v>
      </c>
      <c r="F10" s="21">
        <v>1.1456596547819999</v>
      </c>
    </row>
    <row r="11" spans="1:6" x14ac:dyDescent="0.2">
      <c r="A11" s="19" t="s">
        <v>5</v>
      </c>
      <c r="B11" s="20">
        <v>10.328106235740616</v>
      </c>
      <c r="C11" s="20">
        <v>0.50043148942048765</v>
      </c>
      <c r="D11" s="20">
        <v>12.420631429262826</v>
      </c>
      <c r="E11" s="20">
        <v>2.1628326E-2</v>
      </c>
      <c r="F11" s="21">
        <v>0.2681196089712789</v>
      </c>
    </row>
    <row r="12" spans="1:6" x14ac:dyDescent="0.2">
      <c r="A12" s="19" t="s">
        <v>6</v>
      </c>
      <c r="B12" s="20">
        <v>7.8803940661196323</v>
      </c>
      <c r="C12" s="22">
        <v>0.58640581425069616</v>
      </c>
      <c r="D12" s="20">
        <v>1.9048253059923179E-2</v>
      </c>
      <c r="E12" s="20">
        <v>4.9995457000000007E-2</v>
      </c>
      <c r="F12" s="21">
        <v>0.42053524382849861</v>
      </c>
    </row>
    <row r="13" spans="1:6" x14ac:dyDescent="0.2">
      <c r="A13" s="19" t="s">
        <v>7</v>
      </c>
      <c r="B13" s="20">
        <v>4.7447606449999995</v>
      </c>
      <c r="C13" s="20">
        <v>2.9633846989999997</v>
      </c>
      <c r="D13" s="20">
        <v>2.685657805</v>
      </c>
      <c r="E13" s="20">
        <v>0.47862296499999996</v>
      </c>
      <c r="F13" s="21">
        <v>3.6062302700000002</v>
      </c>
    </row>
    <row r="14" spans="1:6" x14ac:dyDescent="0.2">
      <c r="A14" s="19" t="s">
        <v>8</v>
      </c>
      <c r="B14" s="20">
        <v>2.4140379E-2</v>
      </c>
      <c r="C14" s="20">
        <v>7.1572699999999999E-4</v>
      </c>
      <c r="D14" s="20">
        <v>1.5132050000000001E-3</v>
      </c>
      <c r="E14" s="20">
        <v>8.5390000000000007E-6</v>
      </c>
      <c r="F14" s="21">
        <v>3.2523900000000001E-4</v>
      </c>
    </row>
    <row r="15" spans="1:6" x14ac:dyDescent="0.2">
      <c r="A15" s="54" t="s">
        <v>9</v>
      </c>
      <c r="B15" s="57">
        <f>SUM(B16:B17)</f>
        <v>1.4141145999999999E-3</v>
      </c>
      <c r="C15" s="57">
        <f>SUM(C16:C17)</f>
        <v>0.1088605188</v>
      </c>
      <c r="D15" s="57">
        <f>SUM(D16:D17)</f>
        <v>1.2569911999999999E-3</v>
      </c>
      <c r="E15" s="57">
        <f t="shared" ref="E15:F15" si="2">SUM(E16:E17)</f>
        <v>5.8135838E-3</v>
      </c>
      <c r="F15" s="58">
        <f t="shared" si="2"/>
        <v>9.9189957600000003E-2</v>
      </c>
    </row>
    <row r="16" spans="1:6" x14ac:dyDescent="0.2">
      <c r="A16" s="19" t="s">
        <v>10</v>
      </c>
      <c r="B16" s="20">
        <v>1.4141145999999999E-3</v>
      </c>
      <c r="C16" s="20">
        <v>1.2098538799999999E-2</v>
      </c>
      <c r="D16" s="20">
        <v>1.2569911999999999E-3</v>
      </c>
      <c r="E16" s="20">
        <v>5.8135838E-3</v>
      </c>
      <c r="F16" s="21">
        <v>9.9189957600000003E-2</v>
      </c>
    </row>
    <row r="17" spans="1:6" ht="13.5" thickBot="1" x14ac:dyDescent="0.25">
      <c r="A17" s="23" t="s">
        <v>11</v>
      </c>
      <c r="B17" s="24"/>
      <c r="C17" s="24">
        <v>9.6761979999999997E-2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0.62744352236470002</v>
      </c>
      <c r="C18" s="26">
        <f t="shared" ref="C18:F18" si="3">SUM(C19:C28)</f>
        <v>5.578337149573299</v>
      </c>
      <c r="D18" s="26">
        <f t="shared" si="3"/>
        <v>4.3097969279258477</v>
      </c>
      <c r="E18" s="26">
        <f t="shared" si="3"/>
        <v>6.0200988999999996E-2</v>
      </c>
      <c r="F18" s="15">
        <f t="shared" si="3"/>
        <v>1.3469216564039002</v>
      </c>
    </row>
    <row r="19" spans="1:6" x14ac:dyDescent="0.2">
      <c r="A19" s="16" t="s">
        <v>13</v>
      </c>
      <c r="B19" s="17"/>
      <c r="C19" s="17"/>
      <c r="D19" s="17"/>
      <c r="E19" s="17"/>
      <c r="F19" s="18">
        <v>7.4512475999999994E-2</v>
      </c>
    </row>
    <row r="20" spans="1:6" x14ac:dyDescent="0.2">
      <c r="A20" s="16" t="s">
        <v>14</v>
      </c>
      <c r="B20" s="20">
        <v>5.9540000000000003E-2</v>
      </c>
      <c r="C20" s="20"/>
      <c r="D20" s="20">
        <v>1.4075</v>
      </c>
      <c r="E20" s="20">
        <v>5.1409999999999997E-2</v>
      </c>
      <c r="F20" s="21">
        <v>2.7555621999999998E-2</v>
      </c>
    </row>
    <row r="21" spans="1:6" x14ac:dyDescent="0.2">
      <c r="A21" s="16" t="s">
        <v>15</v>
      </c>
      <c r="B21" s="20">
        <v>9.5775167364700001E-2</v>
      </c>
      <c r="C21" s="20">
        <v>0.28666982857329998</v>
      </c>
      <c r="D21" s="20">
        <v>1.9638166619258479</v>
      </c>
      <c r="E21" s="20"/>
      <c r="F21" s="21">
        <v>0.91223894340389999</v>
      </c>
    </row>
    <row r="22" spans="1:6" x14ac:dyDescent="0.2">
      <c r="A22" s="16" t="s">
        <v>45</v>
      </c>
      <c r="B22" s="20"/>
      <c r="C22" s="20">
        <v>4.1813866219999998</v>
      </c>
      <c r="D22" s="20"/>
      <c r="E22" s="20"/>
      <c r="F22" s="21">
        <v>1.4558679999999999E-3</v>
      </c>
    </row>
    <row r="23" spans="1:6" x14ac:dyDescent="0.2">
      <c r="A23" s="16" t="s">
        <v>63</v>
      </c>
      <c r="B23" s="20">
        <v>3.0243549999999998E-3</v>
      </c>
      <c r="C23" s="20">
        <v>8.0691280000000001E-3</v>
      </c>
      <c r="D23" s="20">
        <v>2.7226600000000001E-4</v>
      </c>
      <c r="E23" s="20">
        <v>6.9187770000000001E-3</v>
      </c>
      <c r="F23" s="21">
        <v>4.9696347000000002E-2</v>
      </c>
    </row>
    <row r="24" spans="1:6" x14ac:dyDescent="0.2">
      <c r="A24" s="16" t="s">
        <v>64</v>
      </c>
      <c r="B24" s="20">
        <v>0.46910400000000002</v>
      </c>
      <c r="C24" s="20">
        <v>1.102211571</v>
      </c>
      <c r="D24" s="20">
        <v>0.93820800000000004</v>
      </c>
      <c r="E24" s="20"/>
      <c r="F24" s="21">
        <v>0.2814624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1.8722120000000001E-3</v>
      </c>
      <c r="F28" s="21"/>
    </row>
    <row r="29" spans="1:6" x14ac:dyDescent="0.2">
      <c r="A29" s="13" t="s">
        <v>46</v>
      </c>
      <c r="B29" s="26">
        <f>SUM(B30:B33)</f>
        <v>1.4459206069999999</v>
      </c>
      <c r="C29" s="26">
        <f>SUM(C30:C33)</f>
        <v>6.7392710720000002</v>
      </c>
      <c r="D29" s="26">
        <f>SUM(D30:D33)</f>
        <v>5.0117000000000001E-5</v>
      </c>
      <c r="E29" s="26">
        <f>SUM(E30:E33)</f>
        <v>11.606101598</v>
      </c>
      <c r="F29" s="15">
        <f>SUM(F30:F33)</f>
        <v>5.8704897999999998E-2</v>
      </c>
    </row>
    <row r="30" spans="1:6" x14ac:dyDescent="0.2">
      <c r="A30" s="16" t="s">
        <v>16</v>
      </c>
      <c r="B30" s="30">
        <v>0.17775575199999999</v>
      </c>
      <c r="C30" s="30">
        <v>3.3742619760000001</v>
      </c>
      <c r="D30" s="30"/>
      <c r="E30" s="30">
        <v>5.5260823979999998</v>
      </c>
      <c r="F30" s="53">
        <v>5.6467851999999999E-2</v>
      </c>
    </row>
    <row r="31" spans="1:6" x14ac:dyDescent="0.2">
      <c r="A31" s="16" t="s">
        <v>17</v>
      </c>
      <c r="B31" s="30">
        <v>1.267934318</v>
      </c>
      <c r="C31" s="30">
        <v>3.3649589789999999</v>
      </c>
      <c r="D31" s="30"/>
      <c r="E31" s="30">
        <v>6.0797786399999998</v>
      </c>
      <c r="F31" s="53">
        <v>1.6957859999999999E-3</v>
      </c>
    </row>
    <row r="32" spans="1:6" x14ac:dyDescent="0.2">
      <c r="A32" s="16" t="s">
        <v>18</v>
      </c>
      <c r="B32" s="30">
        <v>2.3053700000000001E-4</v>
      </c>
      <c r="C32" s="30">
        <v>5.0117000000000001E-5</v>
      </c>
      <c r="D32" s="30">
        <v>5.0117000000000001E-5</v>
      </c>
      <c r="E32" s="30">
        <v>2.4055999999999999E-4</v>
      </c>
      <c r="F32" s="53">
        <v>5.4126000000000001E-4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1.5841823999999997E-2</v>
      </c>
      <c r="C34" s="26">
        <f t="shared" ref="C34:F34" si="4">SUM(C35:C39)</f>
        <v>0.15979911481999998</v>
      </c>
      <c r="D34" s="26">
        <f t="shared" si="4"/>
        <v>8.6086799999999998E-4</v>
      </c>
      <c r="E34" s="26">
        <f t="shared" si="4"/>
        <v>8.0800175000000002E-2</v>
      </c>
      <c r="F34" s="15">
        <f t="shared" si="4"/>
        <v>4.1071770000000001E-2</v>
      </c>
    </row>
    <row r="35" spans="1:6" x14ac:dyDescent="0.2">
      <c r="A35" s="16" t="s">
        <v>19</v>
      </c>
      <c r="B35" s="17">
        <v>3.2133800000000001E-4</v>
      </c>
      <c r="C35" s="17">
        <v>0.15447892499999999</v>
      </c>
      <c r="D35" s="17"/>
      <c r="E35" s="17"/>
      <c r="F35" s="18">
        <v>1.5112799999999999E-4</v>
      </c>
    </row>
    <row r="36" spans="1:6" x14ac:dyDescent="0.2">
      <c r="A36" s="16" t="s">
        <v>50</v>
      </c>
      <c r="B36" s="17">
        <v>1.60848E-4</v>
      </c>
      <c r="C36" s="17"/>
      <c r="D36" s="17"/>
      <c r="E36" s="17">
        <v>2.0471804E-2</v>
      </c>
      <c r="F36" s="18">
        <v>6.6878999999999994E-5</v>
      </c>
    </row>
    <row r="37" spans="1:6" x14ac:dyDescent="0.2">
      <c r="A37" s="16" t="s">
        <v>20</v>
      </c>
      <c r="B37" s="17">
        <v>1.5225855E-2</v>
      </c>
      <c r="C37" s="17">
        <v>2.526384E-3</v>
      </c>
      <c r="D37" s="17">
        <v>8.6086799999999998E-4</v>
      </c>
      <c r="E37" s="17"/>
      <c r="F37" s="18">
        <v>1.1559698E-2</v>
      </c>
    </row>
    <row r="38" spans="1:6" x14ac:dyDescent="0.2">
      <c r="A38" s="16" t="s">
        <v>49</v>
      </c>
      <c r="B38" s="17">
        <v>1.33783E-4</v>
      </c>
      <c r="C38" s="17">
        <v>2.5224858199999999E-3</v>
      </c>
      <c r="D38" s="17"/>
      <c r="E38" s="17">
        <v>6.0295836999999998E-2</v>
      </c>
      <c r="F38" s="18">
        <v>5.5599000000000001E-5</v>
      </c>
    </row>
    <row r="39" spans="1:6" ht="13.5" thickBot="1" x14ac:dyDescent="0.25">
      <c r="A39" s="16" t="s">
        <v>51</v>
      </c>
      <c r="B39" s="17"/>
      <c r="C39" s="17">
        <v>2.7132000000000002E-4</v>
      </c>
      <c r="D39" s="17"/>
      <c r="E39" s="17">
        <v>3.2533999999999997E-5</v>
      </c>
      <c r="F39" s="18">
        <v>2.9238466000000001E-2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58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41.698350037468934</v>
      </c>
      <c r="C7" s="11">
        <f>SUM(C8,C18,C29,C34,C40)</f>
        <v>17.017638050249865</v>
      </c>
      <c r="D7" s="11">
        <f>SUM(D8,D18,D29,D34,D40)</f>
        <v>29.535285589239717</v>
      </c>
      <c r="E7" s="11">
        <f>SUM(E8,E18,E29,E34,E40)</f>
        <v>12.608870115399998</v>
      </c>
      <c r="F7" s="12">
        <f>SUM(F8,F18,F29,F34,F40)</f>
        <v>5.6010969530883381</v>
      </c>
    </row>
    <row r="8" spans="1:6" x14ac:dyDescent="0.2">
      <c r="A8" s="13" t="s">
        <v>2</v>
      </c>
      <c r="B8" s="14">
        <f>SUM(B9,B15)</f>
        <v>39.562918199127019</v>
      </c>
      <c r="C8" s="14">
        <f>SUM(C9,C15)</f>
        <v>4.1495622778069237</v>
      </c>
      <c r="D8" s="14">
        <f>SUM(D9,D15)</f>
        <v>25.25399082597108</v>
      </c>
      <c r="E8" s="14">
        <f t="shared" ref="E8:F8" si="0">SUM(E9,E15)</f>
        <v>0.67796996240000007</v>
      </c>
      <c r="F8" s="52">
        <f t="shared" si="0"/>
        <v>4.2271017990910105</v>
      </c>
    </row>
    <row r="9" spans="1:6" x14ac:dyDescent="0.2">
      <c r="A9" s="54" t="s">
        <v>3</v>
      </c>
      <c r="B9" s="55">
        <f>SUM(B10:B14)</f>
        <v>39.561506517327018</v>
      </c>
      <c r="C9" s="55">
        <f>SUM(C10:C14)</f>
        <v>4.0404214924069235</v>
      </c>
      <c r="D9" s="55">
        <f>SUM(D10:D14)</f>
        <v>25.252735997371079</v>
      </c>
      <c r="E9" s="55">
        <f t="shared" ref="E9:F9" si="1">SUM(E10:E14)</f>
        <v>0.67216638200000012</v>
      </c>
      <c r="F9" s="56">
        <f t="shared" si="1"/>
        <v>4.1281486432910102</v>
      </c>
    </row>
    <row r="10" spans="1:6" x14ac:dyDescent="0.2">
      <c r="A10" s="19" t="s">
        <v>4</v>
      </c>
      <c r="B10" s="20">
        <v>17.03447586574482</v>
      </c>
      <c r="C10" s="20">
        <v>0.65173882492642343</v>
      </c>
      <c r="D10" s="20">
        <v>10.531764599432799</v>
      </c>
      <c r="E10" s="20">
        <v>0.25149348599999999</v>
      </c>
      <c r="F10" s="21">
        <v>0.76406817255299975</v>
      </c>
    </row>
    <row r="11" spans="1:6" x14ac:dyDescent="0.2">
      <c r="A11" s="19" t="s">
        <v>5</v>
      </c>
      <c r="B11" s="20">
        <v>9.8637298320888185</v>
      </c>
      <c r="C11" s="20">
        <v>0.56404862563254565</v>
      </c>
      <c r="D11" s="20">
        <v>12.225224314807686</v>
      </c>
      <c r="E11" s="20">
        <v>2.9835025000000001E-2</v>
      </c>
      <c r="F11" s="21">
        <v>0.28074506736242172</v>
      </c>
    </row>
    <row r="12" spans="1:6" x14ac:dyDescent="0.2">
      <c r="A12" s="19" t="s">
        <v>6</v>
      </c>
      <c r="B12" s="20">
        <v>8.2987722334933718</v>
      </c>
      <c r="C12" s="22">
        <v>0.57589537484795394</v>
      </c>
      <c r="D12" s="20">
        <v>3.1559713130591464E-2</v>
      </c>
      <c r="E12" s="20">
        <v>5.4621915E-2</v>
      </c>
      <c r="F12" s="21">
        <v>0.43819599337558901</v>
      </c>
    </row>
    <row r="13" spans="1:6" x14ac:dyDescent="0.2">
      <c r="A13" s="19" t="s">
        <v>7</v>
      </c>
      <c r="B13" s="20">
        <v>4.3389820280000002</v>
      </c>
      <c r="C13" s="20">
        <v>2.2480425830000001</v>
      </c>
      <c r="D13" s="20">
        <v>2.4626316760000004</v>
      </c>
      <c r="E13" s="20">
        <v>0.33619426099999999</v>
      </c>
      <c r="F13" s="21">
        <v>2.6446796989999997</v>
      </c>
    </row>
    <row r="14" spans="1:6" x14ac:dyDescent="0.2">
      <c r="A14" s="19" t="s">
        <v>8</v>
      </c>
      <c r="B14" s="20">
        <v>2.5546558E-2</v>
      </c>
      <c r="C14" s="20">
        <v>6.9608400000000003E-4</v>
      </c>
      <c r="D14" s="20">
        <v>1.555694E-3</v>
      </c>
      <c r="E14" s="20">
        <v>2.1695000000000002E-5</v>
      </c>
      <c r="F14" s="21">
        <v>4.5971100000000002E-4</v>
      </c>
    </row>
    <row r="15" spans="1:6" x14ac:dyDescent="0.2">
      <c r="A15" s="54" t="s">
        <v>9</v>
      </c>
      <c r="B15" s="57">
        <f>SUM(B16:B17)</f>
        <v>1.4116818E-3</v>
      </c>
      <c r="C15" s="57">
        <f>SUM(C16:C17)</f>
        <v>0.10914078540000001</v>
      </c>
      <c r="D15" s="57">
        <f>SUM(D16:D17)</f>
        <v>1.2548285999999999E-3</v>
      </c>
      <c r="E15" s="57">
        <f t="shared" ref="E15:F15" si="2">SUM(E16:E17)</f>
        <v>5.8035804000000002E-3</v>
      </c>
      <c r="F15" s="58">
        <f t="shared" si="2"/>
        <v>9.8953155799999998E-2</v>
      </c>
    </row>
    <row r="16" spans="1:6" x14ac:dyDescent="0.2">
      <c r="A16" s="19" t="s">
        <v>10</v>
      </c>
      <c r="B16" s="20">
        <v>1.4116818E-3</v>
      </c>
      <c r="C16" s="20">
        <v>1.20777214E-2</v>
      </c>
      <c r="D16" s="20">
        <v>1.2548285999999999E-3</v>
      </c>
      <c r="E16" s="20">
        <v>5.8035804000000002E-3</v>
      </c>
      <c r="F16" s="21">
        <v>9.8953155799999998E-2</v>
      </c>
    </row>
    <row r="17" spans="1:6" ht="13.5" thickBot="1" x14ac:dyDescent="0.25">
      <c r="A17" s="23" t="s">
        <v>11</v>
      </c>
      <c r="B17" s="24"/>
      <c r="C17" s="24">
        <v>9.7063064000000004E-2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0.66937879534191902</v>
      </c>
      <c r="C18" s="26">
        <f t="shared" ref="C18:F18" si="3">SUM(C19:C28)</f>
        <v>5.8462344509129407</v>
      </c>
      <c r="D18" s="26">
        <f t="shared" si="3"/>
        <v>4.2799247142686383</v>
      </c>
      <c r="E18" s="26">
        <f t="shared" si="3"/>
        <v>4.8095445999999993E-2</v>
      </c>
      <c r="F18" s="15">
        <f t="shared" si="3"/>
        <v>1.2747635899973289</v>
      </c>
    </row>
    <row r="19" spans="1:6" x14ac:dyDescent="0.2">
      <c r="A19" s="16" t="s">
        <v>13</v>
      </c>
      <c r="B19" s="17"/>
      <c r="C19" s="17"/>
      <c r="D19" s="17"/>
      <c r="E19" s="17"/>
      <c r="F19" s="18">
        <v>7.1654570983999993E-2</v>
      </c>
    </row>
    <row r="20" spans="1:6" x14ac:dyDescent="0.2">
      <c r="A20" s="16" t="s">
        <v>14</v>
      </c>
      <c r="B20" s="20">
        <v>6.4084000000000002E-2</v>
      </c>
      <c r="C20" s="20"/>
      <c r="D20" s="20">
        <v>1.3425</v>
      </c>
      <c r="E20" s="20">
        <v>4.0280999999999997E-2</v>
      </c>
      <c r="F20" s="21">
        <v>2.7595095E-2</v>
      </c>
    </row>
    <row r="21" spans="1:6" x14ac:dyDescent="0.2">
      <c r="A21" s="16" t="s">
        <v>15</v>
      </c>
      <c r="B21" s="20">
        <v>9.3499937341918998E-2</v>
      </c>
      <c r="C21" s="20">
        <v>0.27292566791294098</v>
      </c>
      <c r="D21" s="20">
        <v>1.9187638922686379</v>
      </c>
      <c r="E21" s="20"/>
      <c r="F21" s="21">
        <v>0.82508319001332897</v>
      </c>
    </row>
    <row r="22" spans="1:6" x14ac:dyDescent="0.2">
      <c r="A22" s="16" t="s">
        <v>45</v>
      </c>
      <c r="B22" s="20"/>
      <c r="C22" s="20">
        <v>4.3744800640000001</v>
      </c>
      <c r="D22" s="20"/>
      <c r="E22" s="20"/>
      <c r="F22" s="21">
        <v>1.191877E-3</v>
      </c>
    </row>
    <row r="23" spans="1:6" x14ac:dyDescent="0.2">
      <c r="A23" s="16" t="s">
        <v>63</v>
      </c>
      <c r="B23" s="20">
        <v>2.6088579999999999E-3</v>
      </c>
      <c r="C23" s="20">
        <v>6.9480710000000001E-3</v>
      </c>
      <c r="D23" s="20">
        <v>2.8882199999999999E-4</v>
      </c>
      <c r="E23" s="20">
        <v>5.9575399999999999E-3</v>
      </c>
      <c r="F23" s="21">
        <v>4.3727256999999999E-2</v>
      </c>
    </row>
    <row r="24" spans="1:6" x14ac:dyDescent="0.2">
      <c r="A24" s="16" t="s">
        <v>64</v>
      </c>
      <c r="B24" s="20">
        <v>0.50918600000000003</v>
      </c>
      <c r="C24" s="20">
        <v>1.1918806479999999</v>
      </c>
      <c r="D24" s="20">
        <v>1.0183720000000001</v>
      </c>
      <c r="E24" s="20"/>
      <c r="F24" s="21">
        <v>0.30551159999999999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1.856906E-3</v>
      </c>
      <c r="F28" s="21"/>
    </row>
    <row r="29" spans="1:6" x14ac:dyDescent="0.2">
      <c r="A29" s="13" t="s">
        <v>46</v>
      </c>
      <c r="B29" s="26">
        <f>SUM(B30:B33)</f>
        <v>1.4515776909999998</v>
      </c>
      <c r="C29" s="26">
        <f>SUM(C30:C33)</f>
        <v>6.8703755179999995</v>
      </c>
      <c r="D29" s="26">
        <f>SUM(D30:D33)</f>
        <v>3.9783000000000002E-5</v>
      </c>
      <c r="E29" s="26">
        <f>SUM(E30:E33)</f>
        <v>11.800857598999999</v>
      </c>
      <c r="F29" s="15">
        <f>SUM(F30:F33)</f>
        <v>5.9558252999999999E-2</v>
      </c>
    </row>
    <row r="30" spans="1:6" x14ac:dyDescent="0.2">
      <c r="A30" s="16" t="s">
        <v>16</v>
      </c>
      <c r="B30" s="30">
        <v>0.18066739200000001</v>
      </c>
      <c r="C30" s="30">
        <v>3.4488750819999998</v>
      </c>
      <c r="D30" s="30"/>
      <c r="E30" s="30">
        <v>5.6334307050000003</v>
      </c>
      <c r="F30" s="53">
        <v>5.7421778999999999E-2</v>
      </c>
    </row>
    <row r="31" spans="1:6" x14ac:dyDescent="0.2">
      <c r="A31" s="16" t="s">
        <v>17</v>
      </c>
      <c r="B31" s="30">
        <v>1.2707272979999999</v>
      </c>
      <c r="C31" s="30">
        <v>3.421460653</v>
      </c>
      <c r="D31" s="30"/>
      <c r="E31" s="30">
        <v>6.167235936</v>
      </c>
      <c r="F31" s="53">
        <v>1.70682E-3</v>
      </c>
    </row>
    <row r="32" spans="1:6" x14ac:dyDescent="0.2">
      <c r="A32" s="16" t="s">
        <v>18</v>
      </c>
      <c r="B32" s="30">
        <v>1.8300099999999999E-4</v>
      </c>
      <c r="C32" s="30">
        <v>3.9783000000000002E-5</v>
      </c>
      <c r="D32" s="30">
        <v>3.9783000000000002E-5</v>
      </c>
      <c r="E32" s="30">
        <v>1.90958E-4</v>
      </c>
      <c r="F32" s="53">
        <v>4.2965400000000002E-4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1.4475351999999999E-2</v>
      </c>
      <c r="C34" s="26">
        <f t="shared" ref="C34:F34" si="4">SUM(C35:C39)</f>
        <v>0.15146580353</v>
      </c>
      <c r="D34" s="26">
        <f t="shared" si="4"/>
        <v>1.3302660000000001E-3</v>
      </c>
      <c r="E34" s="26">
        <f t="shared" si="4"/>
        <v>8.1947108000000005E-2</v>
      </c>
      <c r="F34" s="15">
        <f t="shared" si="4"/>
        <v>3.9673311000000003E-2</v>
      </c>
    </row>
    <row r="35" spans="1:6" x14ac:dyDescent="0.2">
      <c r="A35" s="16" t="s">
        <v>19</v>
      </c>
      <c r="B35" s="17">
        <v>3.5739000000000002E-4</v>
      </c>
      <c r="C35" s="17">
        <v>0.14637871899999999</v>
      </c>
      <c r="D35" s="17"/>
      <c r="E35" s="17"/>
      <c r="F35" s="18">
        <v>1.6814799999999999E-4</v>
      </c>
    </row>
    <row r="36" spans="1:6" x14ac:dyDescent="0.2">
      <c r="A36" s="16" t="s">
        <v>50</v>
      </c>
      <c r="B36" s="17">
        <v>1.8319500000000001E-4</v>
      </c>
      <c r="C36" s="17"/>
      <c r="D36" s="17"/>
      <c r="E36" s="17">
        <v>2.4138659999999999E-2</v>
      </c>
      <c r="F36" s="18">
        <v>7.6169999999999997E-5</v>
      </c>
    </row>
    <row r="37" spans="1:6" x14ac:dyDescent="0.2">
      <c r="A37" s="16" t="s">
        <v>20</v>
      </c>
      <c r="B37" s="17">
        <v>1.3800155999999999E-2</v>
      </c>
      <c r="C37" s="17">
        <v>2.3347509999999999E-3</v>
      </c>
      <c r="D37" s="17">
        <v>1.3302660000000001E-3</v>
      </c>
      <c r="E37" s="17"/>
      <c r="F37" s="18">
        <v>1.0276207000000001E-2</v>
      </c>
    </row>
    <row r="38" spans="1:6" x14ac:dyDescent="0.2">
      <c r="A38" s="16" t="s">
        <v>49</v>
      </c>
      <c r="B38" s="17">
        <v>1.34611E-4</v>
      </c>
      <c r="C38" s="17">
        <v>2.4619135300000001E-3</v>
      </c>
      <c r="D38" s="17"/>
      <c r="E38" s="17">
        <v>5.7773624000000003E-2</v>
      </c>
      <c r="F38" s="18">
        <v>5.5943000000000003E-5</v>
      </c>
    </row>
    <row r="39" spans="1:6" ht="13.5" thickBot="1" x14ac:dyDescent="0.25">
      <c r="A39" s="16" t="s">
        <v>51</v>
      </c>
      <c r="B39" s="17"/>
      <c r="C39" s="17">
        <v>2.9042E-4</v>
      </c>
      <c r="D39" s="17"/>
      <c r="E39" s="17">
        <v>3.4823999999999997E-5</v>
      </c>
      <c r="F39" s="18">
        <v>2.9096843000000001E-2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59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38.171926374903073</v>
      </c>
      <c r="C7" s="11">
        <f>SUM(C8,C18,C29,C34,C40)</f>
        <v>16.557575372550776</v>
      </c>
      <c r="D7" s="11">
        <f>SUM(D8,D18,D29,D34,D40)</f>
        <v>33.298522031492247</v>
      </c>
      <c r="E7" s="11">
        <f>SUM(E8,E18,E29,E34,E40)</f>
        <v>12.17693312963401</v>
      </c>
      <c r="F7" s="12">
        <f>SUM(F8,F18,F29,F34,F40)</f>
        <v>5.6542468650420599</v>
      </c>
    </row>
    <row r="8" spans="1:6" x14ac:dyDescent="0.2">
      <c r="A8" s="13" t="s">
        <v>2</v>
      </c>
      <c r="B8" s="14">
        <f>SUM(B9,B15)</f>
        <v>36.028280825085687</v>
      </c>
      <c r="C8" s="14">
        <f>SUM(C9,C15)</f>
        <v>3.8737825447889565</v>
      </c>
      <c r="D8" s="14">
        <f>SUM(D9,D15)</f>
        <v>28.843559046873814</v>
      </c>
      <c r="E8" s="14">
        <f t="shared" ref="E8:F8" si="0">SUM(E9,E15)</f>
        <v>0.64269279063400886</v>
      </c>
      <c r="F8" s="52">
        <f t="shared" si="0"/>
        <v>4.3562112727842797</v>
      </c>
    </row>
    <row r="9" spans="1:6" x14ac:dyDescent="0.2">
      <c r="A9" s="54" t="s">
        <v>3</v>
      </c>
      <c r="B9" s="55">
        <f>SUM(B10:B14)</f>
        <v>36.026853318685689</v>
      </c>
      <c r="C9" s="55">
        <f>SUM(C10:C14)</f>
        <v>3.7678020615889563</v>
      </c>
      <c r="D9" s="55">
        <f>SUM(D10:D14)</f>
        <v>28.842290153073815</v>
      </c>
      <c r="E9" s="55">
        <f t="shared" ref="E9:F9" si="1">SUM(E10:E14)</f>
        <v>0.63682415443400886</v>
      </c>
      <c r="F9" s="56">
        <f t="shared" si="1"/>
        <v>4.2560819823842797</v>
      </c>
    </row>
    <row r="10" spans="1:6" x14ac:dyDescent="0.2">
      <c r="A10" s="19" t="s">
        <v>4</v>
      </c>
      <c r="B10" s="20">
        <v>13.546796854886001</v>
      </c>
      <c r="C10" s="20">
        <v>0.31304517216212335</v>
      </c>
      <c r="D10" s="20">
        <v>13.3980275056128</v>
      </c>
      <c r="E10" s="20">
        <v>0.21639198043400892</v>
      </c>
      <c r="F10" s="21">
        <v>0.87088263586400005</v>
      </c>
    </row>
    <row r="11" spans="1:6" x14ac:dyDescent="0.2">
      <c r="A11" s="19" t="s">
        <v>5</v>
      </c>
      <c r="B11" s="20">
        <v>10.679908704325852</v>
      </c>
      <c r="C11" s="20">
        <v>0.68456222261276678</v>
      </c>
      <c r="D11" s="20">
        <v>12.059597252127723</v>
      </c>
      <c r="E11" s="20">
        <v>3.7070063E-2</v>
      </c>
      <c r="F11" s="21">
        <v>0.29973198269865914</v>
      </c>
    </row>
    <row r="12" spans="1:6" x14ac:dyDescent="0.2">
      <c r="A12" s="19" t="s">
        <v>6</v>
      </c>
      <c r="B12" s="20">
        <v>7.6786761124738367</v>
      </c>
      <c r="C12" s="22">
        <v>0.52227628181406638</v>
      </c>
      <c r="D12" s="20">
        <v>4.7957793333287313E-2</v>
      </c>
      <c r="E12" s="20">
        <v>5.1025753E-2</v>
      </c>
      <c r="F12" s="21">
        <v>0.40271969982162048</v>
      </c>
    </row>
    <row r="13" spans="1:6" x14ac:dyDescent="0.2">
      <c r="A13" s="19" t="s">
        <v>7</v>
      </c>
      <c r="B13" s="20">
        <v>4.0974883809999998</v>
      </c>
      <c r="C13" s="20">
        <v>2.2472700679999997</v>
      </c>
      <c r="D13" s="20">
        <v>3.3351373880000001</v>
      </c>
      <c r="E13" s="20">
        <v>0.33231867999999998</v>
      </c>
      <c r="F13" s="21">
        <v>2.682357578</v>
      </c>
    </row>
    <row r="14" spans="1:6" x14ac:dyDescent="0.2">
      <c r="A14" s="19" t="s">
        <v>8</v>
      </c>
      <c r="B14" s="20">
        <v>2.3983266E-2</v>
      </c>
      <c r="C14" s="20">
        <v>6.4831700000000003E-4</v>
      </c>
      <c r="D14" s="20">
        <v>1.5702139999999999E-3</v>
      </c>
      <c r="E14" s="20">
        <v>1.7677999999999999E-5</v>
      </c>
      <c r="F14" s="21">
        <v>3.9008599999999999E-4</v>
      </c>
    </row>
    <row r="15" spans="1:6" x14ac:dyDescent="0.2">
      <c r="A15" s="54" t="s">
        <v>9</v>
      </c>
      <c r="B15" s="57">
        <f>SUM(B16:B17)</f>
        <v>1.4275064E-3</v>
      </c>
      <c r="C15" s="57">
        <f>SUM(C16:C17)</f>
        <v>0.1059804832</v>
      </c>
      <c r="D15" s="57">
        <f>SUM(D16:D17)</f>
        <v>1.2688937999999999E-3</v>
      </c>
      <c r="E15" s="57">
        <f t="shared" ref="E15:F15" si="2">SUM(E16:E17)</f>
        <v>5.8686362000000001E-3</v>
      </c>
      <c r="F15" s="58">
        <f t="shared" si="2"/>
        <v>0.1001292904</v>
      </c>
    </row>
    <row r="16" spans="1:6" x14ac:dyDescent="0.2">
      <c r="A16" s="19" t="s">
        <v>10</v>
      </c>
      <c r="B16" s="20">
        <v>1.4275064E-3</v>
      </c>
      <c r="C16" s="20">
        <v>1.22131072E-2</v>
      </c>
      <c r="D16" s="20">
        <v>1.2688937999999999E-3</v>
      </c>
      <c r="E16" s="20">
        <v>5.8686362000000001E-3</v>
      </c>
      <c r="F16" s="21">
        <v>0.1001292904</v>
      </c>
    </row>
    <row r="17" spans="1:6" ht="13.5" thickBot="1" x14ac:dyDescent="0.25">
      <c r="A17" s="23" t="s">
        <v>11</v>
      </c>
      <c r="B17" s="24"/>
      <c r="C17" s="24">
        <v>9.3767376E-2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0.68988233481738004</v>
      </c>
      <c r="C18" s="26">
        <f t="shared" ref="C18:F18" si="3">SUM(C19:C28)</f>
        <v>6.0504198443368207</v>
      </c>
      <c r="D18" s="26">
        <f t="shared" si="3"/>
        <v>4.4521610896184258</v>
      </c>
      <c r="E18" s="26">
        <f t="shared" si="3"/>
        <v>6.4612335000000007E-2</v>
      </c>
      <c r="F18" s="15">
        <f t="shared" si="3"/>
        <v>1.20428333825778</v>
      </c>
    </row>
    <row r="19" spans="1:6" x14ac:dyDescent="0.2">
      <c r="A19" s="16" t="s">
        <v>13</v>
      </c>
      <c r="B19" s="17"/>
      <c r="C19" s="17"/>
      <c r="D19" s="17"/>
      <c r="E19" s="17"/>
      <c r="F19" s="18">
        <v>7.2179871000000007E-2</v>
      </c>
    </row>
    <row r="20" spans="1:6" x14ac:dyDescent="0.2">
      <c r="A20" s="16" t="s">
        <v>14</v>
      </c>
      <c r="B20" s="20">
        <v>6.7680000000000004E-2</v>
      </c>
      <c r="C20" s="20"/>
      <c r="D20" s="20">
        <v>1.4469000000000001</v>
      </c>
      <c r="E20" s="20">
        <v>5.5149999999999998E-2</v>
      </c>
      <c r="F20" s="21">
        <v>3.5545603000000002E-2</v>
      </c>
    </row>
    <row r="21" spans="1:6" x14ac:dyDescent="0.2">
      <c r="A21" s="16" t="s">
        <v>15</v>
      </c>
      <c r="B21" s="20">
        <v>9.6201757817379996E-2</v>
      </c>
      <c r="C21" s="20">
        <v>0.29068287633682</v>
      </c>
      <c r="D21" s="20">
        <v>1.9584001126184258</v>
      </c>
      <c r="E21" s="20"/>
      <c r="F21" s="21">
        <v>0.73657199825777997</v>
      </c>
    </row>
    <row r="22" spans="1:6" x14ac:dyDescent="0.2">
      <c r="A22" s="16" t="s">
        <v>45</v>
      </c>
      <c r="B22" s="20"/>
      <c r="C22" s="20">
        <v>4.4985161800000002</v>
      </c>
      <c r="D22" s="20"/>
      <c r="E22" s="20"/>
      <c r="F22" s="21">
        <v>1.2071390000000001E-3</v>
      </c>
    </row>
    <row r="23" spans="1:6" x14ac:dyDescent="0.2">
      <c r="A23" s="16" t="s">
        <v>63</v>
      </c>
      <c r="B23" s="20">
        <v>2.703577E-3</v>
      </c>
      <c r="C23" s="20">
        <v>7.2078139999999999E-3</v>
      </c>
      <c r="D23" s="20">
        <v>2.66977E-4</v>
      </c>
      <c r="E23" s="20">
        <v>6.1802539999999996E-3</v>
      </c>
      <c r="F23" s="21">
        <v>4.4800527E-2</v>
      </c>
    </row>
    <row r="24" spans="1:6" x14ac:dyDescent="0.2">
      <c r="A24" s="16" t="s">
        <v>64</v>
      </c>
      <c r="B24" s="20">
        <v>0.52329700000000001</v>
      </c>
      <c r="C24" s="20">
        <v>1.2540129739999999</v>
      </c>
      <c r="D24" s="20">
        <v>1.046594</v>
      </c>
      <c r="E24" s="20"/>
      <c r="F24" s="21">
        <v>0.31397819999999999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3.2820810000000001E-3</v>
      </c>
      <c r="F28" s="21"/>
    </row>
    <row r="29" spans="1:6" x14ac:dyDescent="0.2">
      <c r="A29" s="13" t="s">
        <v>46</v>
      </c>
      <c r="B29" s="26">
        <f>SUM(B30:B33)</f>
        <v>1.4397561050000001</v>
      </c>
      <c r="C29" s="26">
        <f>SUM(C30:C33)</f>
        <v>6.5087774729999994</v>
      </c>
      <c r="D29" s="26">
        <f>SUM(D30:D33)</f>
        <v>4.1723E-5</v>
      </c>
      <c r="E29" s="26">
        <f>SUM(E30:E33)</f>
        <v>11.384104536000001</v>
      </c>
      <c r="F29" s="15">
        <f>SUM(F30:F33)</f>
        <v>5.6420774999999999E-2</v>
      </c>
    </row>
    <row r="30" spans="1:6" x14ac:dyDescent="0.2">
      <c r="A30" s="16" t="s">
        <v>16</v>
      </c>
      <c r="B30" s="30">
        <v>0.17223082100000001</v>
      </c>
      <c r="C30" s="30">
        <v>3.248141865</v>
      </c>
      <c r="D30" s="30"/>
      <c r="E30" s="30">
        <v>5.3457964489999998</v>
      </c>
      <c r="F30" s="53">
        <v>5.4321121999999999E-2</v>
      </c>
    </row>
    <row r="31" spans="1:6" x14ac:dyDescent="0.2">
      <c r="A31" s="16" t="s">
        <v>17</v>
      </c>
      <c r="B31" s="30">
        <v>1.267333356</v>
      </c>
      <c r="C31" s="30">
        <v>3.260593885</v>
      </c>
      <c r="D31" s="30"/>
      <c r="E31" s="30">
        <v>6.038107814</v>
      </c>
      <c r="F31" s="53">
        <v>1.6490400000000001E-3</v>
      </c>
    </row>
    <row r="32" spans="1:6" x14ac:dyDescent="0.2">
      <c r="A32" s="16" t="s">
        <v>18</v>
      </c>
      <c r="B32" s="30">
        <v>1.9192800000000001E-4</v>
      </c>
      <c r="C32" s="30">
        <v>4.1723E-5</v>
      </c>
      <c r="D32" s="30">
        <v>4.1723E-5</v>
      </c>
      <c r="E32" s="30">
        <v>2.00273E-4</v>
      </c>
      <c r="F32" s="53">
        <v>4.5061299999999999E-4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1.4007110000000001E-2</v>
      </c>
      <c r="C34" s="26">
        <f t="shared" ref="C34:F34" si="4">SUM(C35:C39)</f>
        <v>0.124595510425</v>
      </c>
      <c r="D34" s="26">
        <f t="shared" si="4"/>
        <v>2.760172E-3</v>
      </c>
      <c r="E34" s="26">
        <f t="shared" si="4"/>
        <v>8.5523468000000005E-2</v>
      </c>
      <c r="F34" s="15">
        <f t="shared" si="4"/>
        <v>3.7331479000000001E-2</v>
      </c>
    </row>
    <row r="35" spans="1:6" x14ac:dyDescent="0.2">
      <c r="A35" s="16" t="s">
        <v>19</v>
      </c>
      <c r="B35" s="17">
        <v>1.1827910000000001E-3</v>
      </c>
      <c r="C35" s="17">
        <v>0.119666552</v>
      </c>
      <c r="D35" s="17"/>
      <c r="E35" s="17"/>
      <c r="F35" s="18">
        <v>5.0993100000000003E-4</v>
      </c>
    </row>
    <row r="36" spans="1:6" x14ac:dyDescent="0.2">
      <c r="A36" s="16" t="s">
        <v>50</v>
      </c>
      <c r="B36" s="17">
        <v>2.2537499999999999E-4</v>
      </c>
      <c r="C36" s="17"/>
      <c r="D36" s="17"/>
      <c r="E36" s="17">
        <v>2.8146444999999999E-2</v>
      </c>
      <c r="F36" s="18">
        <v>9.3708999999999993E-5</v>
      </c>
    </row>
    <row r="37" spans="1:6" x14ac:dyDescent="0.2">
      <c r="A37" s="16" t="s">
        <v>20</v>
      </c>
      <c r="B37" s="17">
        <v>1.2468272000000001E-2</v>
      </c>
      <c r="C37" s="17">
        <v>2.2693769999999999E-3</v>
      </c>
      <c r="D37" s="17">
        <v>2.760172E-3</v>
      </c>
      <c r="E37" s="17"/>
      <c r="F37" s="18">
        <v>8.8580699999999991E-3</v>
      </c>
    </row>
    <row r="38" spans="1:6" x14ac:dyDescent="0.2">
      <c r="A38" s="16" t="s">
        <v>49</v>
      </c>
      <c r="B38" s="17">
        <v>1.30672E-4</v>
      </c>
      <c r="C38" s="17">
        <v>2.4631014250000001E-3</v>
      </c>
      <c r="D38" s="17"/>
      <c r="E38" s="17">
        <v>5.7353463E-2</v>
      </c>
      <c r="F38" s="18">
        <v>5.4305999999999998E-5</v>
      </c>
    </row>
    <row r="39" spans="1:6" ht="13.5" thickBot="1" x14ac:dyDescent="0.25">
      <c r="A39" s="16" t="s">
        <v>51</v>
      </c>
      <c r="B39" s="17"/>
      <c r="C39" s="17">
        <v>1.9647999999999999E-4</v>
      </c>
      <c r="D39" s="17"/>
      <c r="E39" s="17">
        <v>2.3560000000000001E-5</v>
      </c>
      <c r="F39" s="18">
        <v>2.7815462999999999E-2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80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33.029686195959641</v>
      </c>
      <c r="C7" s="11">
        <f>SUM(C8,C18,C29,C34,C40)</f>
        <v>16.643878544565183</v>
      </c>
      <c r="D7" s="11">
        <f>SUM(D8,D18,D29,D34,D40)</f>
        <v>28.90350557067752</v>
      </c>
      <c r="E7" s="11">
        <f>SUM(E8,E18,E29,E34,E40)</f>
        <v>11.978321550068049</v>
      </c>
      <c r="F7" s="12">
        <f>SUM(F8,F18,F29,F34,F40)</f>
        <v>5.2856893805271232</v>
      </c>
    </row>
    <row r="8" spans="1:6" x14ac:dyDescent="0.2">
      <c r="A8" s="13" t="s">
        <v>2</v>
      </c>
      <c r="B8" s="14">
        <f>SUM(B9,B15)</f>
        <v>30.881236697450507</v>
      </c>
      <c r="C8" s="14">
        <f>SUM(C9,C15)</f>
        <v>3.8513587589927241</v>
      </c>
      <c r="D8" s="14">
        <f>SUM(D9,D15)</f>
        <v>24.292062393531374</v>
      </c>
      <c r="E8" s="14">
        <f t="shared" ref="E8:F8" si="0">SUM(E9,E15)</f>
        <v>0.60172296606804843</v>
      </c>
      <c r="F8" s="52">
        <f t="shared" si="0"/>
        <v>3.9515123888453831</v>
      </c>
    </row>
    <row r="9" spans="1:6" x14ac:dyDescent="0.2">
      <c r="A9" s="54" t="s">
        <v>3</v>
      </c>
      <c r="B9" s="55">
        <f>SUM(B10:B14)</f>
        <v>30.880008235850507</v>
      </c>
      <c r="C9" s="55">
        <f>SUM(C10:C14)</f>
        <v>3.749713334192724</v>
      </c>
      <c r="D9" s="55">
        <f>SUM(D10:D14)</f>
        <v>24.290970427331374</v>
      </c>
      <c r="E9" s="55">
        <f t="shared" ref="E9:F9" si="1">SUM(E10:E14)</f>
        <v>0.59667262426804846</v>
      </c>
      <c r="F9" s="56">
        <f t="shared" si="1"/>
        <v>3.8656565832453831</v>
      </c>
    </row>
    <row r="10" spans="1:6" x14ac:dyDescent="0.2">
      <c r="A10" s="19" t="s">
        <v>4</v>
      </c>
      <c r="B10" s="20">
        <v>9.436873797432856</v>
      </c>
      <c r="C10" s="20">
        <v>0.25640806873267996</v>
      </c>
      <c r="D10" s="20">
        <v>10.246706703238399</v>
      </c>
      <c r="E10" s="20">
        <v>0.1745736922680485</v>
      </c>
      <c r="F10" s="21">
        <v>0.49195629240104854</v>
      </c>
    </row>
    <row r="11" spans="1:6" x14ac:dyDescent="0.2">
      <c r="A11" s="19" t="s">
        <v>5</v>
      </c>
      <c r="B11" s="20">
        <v>9.9816604481001576</v>
      </c>
      <c r="C11" s="20">
        <v>0.73150935058426492</v>
      </c>
      <c r="D11" s="20">
        <v>10.563742386406021</v>
      </c>
      <c r="E11" s="20">
        <v>3.9133088999999996E-2</v>
      </c>
      <c r="F11" s="21">
        <v>0.33238204799816884</v>
      </c>
    </row>
    <row r="12" spans="1:6" x14ac:dyDescent="0.2">
      <c r="A12" s="19" t="s">
        <v>6</v>
      </c>
      <c r="B12" s="20">
        <v>7.504633602317492</v>
      </c>
      <c r="C12" s="22">
        <v>0.52095260687577927</v>
      </c>
      <c r="D12" s="20">
        <v>4.9081995686950299E-2</v>
      </c>
      <c r="E12" s="20">
        <v>5.1994458E-2</v>
      </c>
      <c r="F12" s="21">
        <v>0.39503486284616585</v>
      </c>
    </row>
    <row r="13" spans="1:6" x14ac:dyDescent="0.2">
      <c r="A13" s="19" t="s">
        <v>7</v>
      </c>
      <c r="B13" s="20">
        <v>3.9352339580000004</v>
      </c>
      <c r="C13" s="20">
        <v>2.2402446309999999</v>
      </c>
      <c r="D13" s="20">
        <v>3.4301733159999999</v>
      </c>
      <c r="E13" s="20">
        <v>0.33095126499999999</v>
      </c>
      <c r="F13" s="21">
        <v>2.6458771839999997</v>
      </c>
    </row>
    <row r="14" spans="1:6" x14ac:dyDescent="0.2">
      <c r="A14" s="19" t="s">
        <v>8</v>
      </c>
      <c r="B14" s="20">
        <v>2.1606429999999999E-2</v>
      </c>
      <c r="C14" s="20">
        <v>5.9867700000000004E-4</v>
      </c>
      <c r="D14" s="20">
        <v>1.266026E-3</v>
      </c>
      <c r="E14" s="20">
        <v>2.012E-5</v>
      </c>
      <c r="F14" s="21">
        <v>4.06196E-4</v>
      </c>
    </row>
    <row r="15" spans="1:6" x14ac:dyDescent="0.2">
      <c r="A15" s="54" t="s">
        <v>9</v>
      </c>
      <c r="B15" s="57">
        <f>SUM(B16:B17)</f>
        <v>1.2284615999999999E-3</v>
      </c>
      <c r="C15" s="57">
        <f>SUM(C16:C17)</f>
        <v>0.10164542479999999</v>
      </c>
      <c r="D15" s="57">
        <f>SUM(D16:D17)</f>
        <v>1.0919662000000001E-3</v>
      </c>
      <c r="E15" s="57">
        <f t="shared" ref="E15:F15" si="2">SUM(E16:E17)</f>
        <v>5.0503418000000001E-3</v>
      </c>
      <c r="F15" s="58">
        <f t="shared" si="2"/>
        <v>8.5855805600000001E-2</v>
      </c>
    </row>
    <row r="16" spans="1:6" x14ac:dyDescent="0.2">
      <c r="A16" s="19" t="s">
        <v>10</v>
      </c>
      <c r="B16" s="20">
        <v>1.2284615999999999E-3</v>
      </c>
      <c r="C16" s="20">
        <v>1.05101698E-2</v>
      </c>
      <c r="D16" s="20">
        <v>1.0919662000000001E-3</v>
      </c>
      <c r="E16" s="20">
        <v>5.0503418000000001E-3</v>
      </c>
      <c r="F16" s="21">
        <v>8.5855805600000001E-2</v>
      </c>
    </row>
    <row r="17" spans="1:6" ht="13.5" thickBot="1" x14ac:dyDescent="0.25">
      <c r="A17" s="23" t="s">
        <v>11</v>
      </c>
      <c r="B17" s="24"/>
      <c r="C17" s="24">
        <v>9.1135254999999998E-2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0.69183764350914001</v>
      </c>
      <c r="C18" s="26">
        <f t="shared" ref="C18:F18" si="3">SUM(C19:C28)</f>
        <v>6.1942860895824596</v>
      </c>
      <c r="D18" s="26">
        <f t="shared" si="3"/>
        <v>4.6092426901461465</v>
      </c>
      <c r="E18" s="26">
        <f t="shared" si="3"/>
        <v>5.7470982999999996E-2</v>
      </c>
      <c r="F18" s="15">
        <f t="shared" si="3"/>
        <v>1.2365169016817399</v>
      </c>
    </row>
    <row r="19" spans="1:6" x14ac:dyDescent="0.2">
      <c r="A19" s="16" t="s">
        <v>13</v>
      </c>
      <c r="B19" s="17"/>
      <c r="C19" s="17"/>
      <c r="D19" s="17"/>
      <c r="E19" s="17"/>
      <c r="F19" s="18">
        <v>7.1799785714000003E-2</v>
      </c>
    </row>
    <row r="20" spans="1:6" x14ac:dyDescent="0.2">
      <c r="A20" s="16" t="s">
        <v>14</v>
      </c>
      <c r="B20" s="20">
        <v>6.1350000000000002E-2</v>
      </c>
      <c r="C20" s="20"/>
      <c r="D20" s="20">
        <v>1.3455999999999999</v>
      </c>
      <c r="E20" s="20">
        <v>4.7239999999999997E-2</v>
      </c>
      <c r="F20" s="21">
        <v>2.3267425000000001E-2</v>
      </c>
    </row>
    <row r="21" spans="1:6" x14ac:dyDescent="0.2">
      <c r="A21" s="16" t="s">
        <v>15</v>
      </c>
      <c r="B21" s="20">
        <v>9.6960204509140002E-2</v>
      </c>
      <c r="C21" s="20">
        <v>0.27549087558245999</v>
      </c>
      <c r="D21" s="20">
        <v>2.2024266771461467</v>
      </c>
      <c r="E21" s="20"/>
      <c r="F21" s="21">
        <v>0.77135294096773999</v>
      </c>
    </row>
    <row r="22" spans="1:6" x14ac:dyDescent="0.2">
      <c r="A22" s="16" t="s">
        <v>45</v>
      </c>
      <c r="B22" s="20"/>
      <c r="C22" s="20">
        <v>4.6464984539999996</v>
      </c>
      <c r="D22" s="20"/>
      <c r="E22" s="20"/>
      <c r="F22" s="21">
        <v>1.239036E-3</v>
      </c>
    </row>
    <row r="23" spans="1:6" x14ac:dyDescent="0.2">
      <c r="A23" s="16" t="s">
        <v>63</v>
      </c>
      <c r="B23" s="20">
        <v>3.064439E-3</v>
      </c>
      <c r="C23" s="20">
        <v>8.1728010000000004E-3</v>
      </c>
      <c r="D23" s="20">
        <v>2.9001299999999999E-4</v>
      </c>
      <c r="E23" s="20">
        <v>7.0076699999999997E-3</v>
      </c>
      <c r="F23" s="21">
        <v>5.0579913999999997E-2</v>
      </c>
    </row>
    <row r="24" spans="1:6" x14ac:dyDescent="0.2">
      <c r="A24" s="16" t="s">
        <v>64</v>
      </c>
      <c r="B24" s="20">
        <v>0.53046300000000002</v>
      </c>
      <c r="C24" s="20">
        <v>1.264123959</v>
      </c>
      <c r="D24" s="20">
        <v>1.060926</v>
      </c>
      <c r="E24" s="20"/>
      <c r="F24" s="21">
        <v>0.3182778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3.2233129999999998E-3</v>
      </c>
      <c r="F28" s="21"/>
    </row>
    <row r="29" spans="1:6" x14ac:dyDescent="0.2">
      <c r="A29" s="13" t="s">
        <v>46</v>
      </c>
      <c r="B29" s="26">
        <f>SUM(B30:B33)</f>
        <v>1.4391522680000002</v>
      </c>
      <c r="C29" s="26">
        <f>SUM(C30:C33)</f>
        <v>6.470617453</v>
      </c>
      <c r="D29" s="26">
        <f>SUM(D30:D33)</f>
        <v>6.5981000000000004E-5</v>
      </c>
      <c r="E29" s="26">
        <f>SUM(E30:E33)</f>
        <v>11.261163084</v>
      </c>
      <c r="F29" s="15">
        <f>SUM(F30:F33)</f>
        <v>5.6345934000000007E-2</v>
      </c>
    </row>
    <row r="30" spans="1:6" x14ac:dyDescent="0.2">
      <c r="A30" s="16" t="s">
        <v>16</v>
      </c>
      <c r="B30" s="30">
        <v>0.17156147699999999</v>
      </c>
      <c r="C30" s="30">
        <v>3.2101522939999998</v>
      </c>
      <c r="D30" s="30"/>
      <c r="E30" s="30">
        <v>5.3071103119999998</v>
      </c>
      <c r="F30" s="53">
        <v>5.3972416000000002E-2</v>
      </c>
    </row>
    <row r="31" spans="1:6" x14ac:dyDescent="0.2">
      <c r="A31" s="16" t="s">
        <v>17</v>
      </c>
      <c r="B31" s="30">
        <v>1.2672872770000001</v>
      </c>
      <c r="C31" s="30">
        <v>3.2603991780000001</v>
      </c>
      <c r="D31" s="30"/>
      <c r="E31" s="30">
        <v>5.9537360619999999</v>
      </c>
      <c r="F31" s="53">
        <v>1.66092E-3</v>
      </c>
    </row>
    <row r="32" spans="1:6" x14ac:dyDescent="0.2">
      <c r="A32" s="16" t="s">
        <v>18</v>
      </c>
      <c r="B32" s="30">
        <v>3.0351400000000001E-4</v>
      </c>
      <c r="C32" s="30">
        <v>6.5981000000000004E-5</v>
      </c>
      <c r="D32" s="30">
        <v>6.5981000000000004E-5</v>
      </c>
      <c r="E32" s="30">
        <v>3.1670999999999999E-4</v>
      </c>
      <c r="F32" s="53">
        <v>7.1259800000000005E-4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1.7459587000000002E-2</v>
      </c>
      <c r="C34" s="26">
        <f t="shared" ref="C34:F34" si="4">SUM(C35:C39)</f>
        <v>0.12761624298999999</v>
      </c>
      <c r="D34" s="26">
        <f t="shared" si="4"/>
        <v>2.134506E-3</v>
      </c>
      <c r="E34" s="26">
        <f t="shared" si="4"/>
        <v>5.7964517E-2</v>
      </c>
      <c r="F34" s="15">
        <f t="shared" si="4"/>
        <v>4.1314156000000005E-2</v>
      </c>
    </row>
    <row r="35" spans="1:6" x14ac:dyDescent="0.2">
      <c r="A35" s="16" t="s">
        <v>19</v>
      </c>
      <c r="B35" s="17">
        <v>1.2339320000000001E-3</v>
      </c>
      <c r="C35" s="17">
        <v>0.12207348599999999</v>
      </c>
      <c r="D35" s="17"/>
      <c r="E35" s="17"/>
      <c r="F35" s="18">
        <v>5.2927599999999997E-4</v>
      </c>
    </row>
    <row r="36" spans="1:6" x14ac:dyDescent="0.2">
      <c r="A36" s="16" t="s">
        <v>50</v>
      </c>
      <c r="B36" s="17">
        <v>1.8787E-4</v>
      </c>
      <c r="C36" s="17"/>
      <c r="D36" s="17"/>
      <c r="E36" s="17">
        <v>9.04126E-4</v>
      </c>
      <c r="F36" s="18">
        <v>7.8114000000000005E-5</v>
      </c>
    </row>
    <row r="37" spans="1:6" x14ac:dyDescent="0.2">
      <c r="A37" s="16" t="s">
        <v>20</v>
      </c>
      <c r="B37" s="17">
        <v>1.5906420000000001E-2</v>
      </c>
      <c r="C37" s="17">
        <v>2.7944150000000002E-3</v>
      </c>
      <c r="D37" s="17">
        <v>2.134506E-3</v>
      </c>
      <c r="E37" s="17"/>
      <c r="F37" s="18">
        <v>1.1862696000000001E-2</v>
      </c>
    </row>
    <row r="38" spans="1:6" x14ac:dyDescent="0.2">
      <c r="A38" s="16" t="s">
        <v>49</v>
      </c>
      <c r="B38" s="17">
        <v>1.3136499999999999E-4</v>
      </c>
      <c r="C38" s="17">
        <v>2.5577219900000002E-3</v>
      </c>
      <c r="D38" s="17"/>
      <c r="E38" s="17">
        <v>5.7037534000000001E-2</v>
      </c>
      <c r="F38" s="18">
        <v>5.4593999999999999E-5</v>
      </c>
    </row>
    <row r="39" spans="1:6" ht="13.5" thickBot="1" x14ac:dyDescent="0.25">
      <c r="A39" s="16" t="s">
        <v>51</v>
      </c>
      <c r="B39" s="17"/>
      <c r="C39" s="17">
        <v>1.9061999999999999E-4</v>
      </c>
      <c r="D39" s="17"/>
      <c r="E39" s="17">
        <v>2.2857000000000002E-5</v>
      </c>
      <c r="F39" s="18">
        <v>2.8789476000000001E-2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41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87.345738229698</v>
      </c>
      <c r="C7" s="11">
        <f>SUM(C8,C18,C29,C34,C40)</f>
        <v>30.390189454384679</v>
      </c>
      <c r="D7" s="11">
        <f>SUM(D8,D18,D29,D34,D40)</f>
        <v>126.86510089268292</v>
      </c>
      <c r="E7" s="11">
        <f>SUM(E8,E18,E29,E34,E40)</f>
        <v>13.973823508025905</v>
      </c>
      <c r="F7" s="12">
        <f>SUM(F8,F18,F29,F34,F40)</f>
        <v>0</v>
      </c>
    </row>
    <row r="8" spans="1:6" x14ac:dyDescent="0.2">
      <c r="A8" s="13" t="s">
        <v>2</v>
      </c>
      <c r="B8" s="14">
        <f>SUM(B9,B15)</f>
        <v>83.878454290351399</v>
      </c>
      <c r="C8" s="14">
        <f>SUM(C9,C15)</f>
        <v>13.451520067767678</v>
      </c>
      <c r="D8" s="14">
        <f>SUM(D9,D15)</f>
        <v>123.92832316707074</v>
      </c>
      <c r="E8" s="14">
        <f t="shared" ref="E8:F8" si="0">SUM(E9,E15)</f>
        <v>0.61519398079999998</v>
      </c>
      <c r="F8" s="52">
        <f t="shared" si="0"/>
        <v>0</v>
      </c>
    </row>
    <row r="9" spans="1:6" x14ac:dyDescent="0.2">
      <c r="A9" s="54" t="s">
        <v>3</v>
      </c>
      <c r="B9" s="55">
        <f>SUM(B10:B14)</f>
        <v>83.876542659751394</v>
      </c>
      <c r="C9" s="55">
        <f>SUM(C10:C14)</f>
        <v>12.862537582967677</v>
      </c>
      <c r="D9" s="55">
        <f>SUM(D10:D14)</f>
        <v>123.92662393987074</v>
      </c>
      <c r="E9" s="55">
        <f t="shared" ref="E9:F9" si="1">SUM(E10:E14)</f>
        <v>0.60733505599999993</v>
      </c>
      <c r="F9" s="56">
        <f t="shared" si="1"/>
        <v>0</v>
      </c>
    </row>
    <row r="10" spans="1:6" x14ac:dyDescent="0.2">
      <c r="A10" s="19" t="s">
        <v>4</v>
      </c>
      <c r="B10" s="20">
        <v>48.625090709277529</v>
      </c>
      <c r="C10" s="20">
        <v>0.3282740742573253</v>
      </c>
      <c r="D10" s="20">
        <v>95.266068805893298</v>
      </c>
      <c r="E10" s="20">
        <v>7.6415999999999998E-2</v>
      </c>
      <c r="F10" s="21">
        <v>0</v>
      </c>
    </row>
    <row r="11" spans="1:6" x14ac:dyDescent="0.2">
      <c r="A11" s="19" t="s">
        <v>5</v>
      </c>
      <c r="B11" s="20">
        <v>12.976790070914539</v>
      </c>
      <c r="C11" s="20">
        <v>0.68933361646193037</v>
      </c>
      <c r="D11" s="20">
        <v>20.128578113846167</v>
      </c>
      <c r="E11" s="20">
        <v>2.8120148999999997E-2</v>
      </c>
      <c r="F11" s="21">
        <v>0</v>
      </c>
    </row>
    <row r="12" spans="1:6" x14ac:dyDescent="0.2">
      <c r="A12" s="19" t="s">
        <v>6</v>
      </c>
      <c r="B12" s="20">
        <v>17.069145161559319</v>
      </c>
      <c r="C12" s="22">
        <v>8.2865924452484201</v>
      </c>
      <c r="D12" s="20">
        <v>3.0881009371312613</v>
      </c>
      <c r="E12" s="20">
        <v>9.8064660000000015E-3</v>
      </c>
      <c r="F12" s="21">
        <v>0</v>
      </c>
    </row>
    <row r="13" spans="1:6" x14ac:dyDescent="0.2">
      <c r="A13" s="19" t="s">
        <v>7</v>
      </c>
      <c r="B13" s="20">
        <v>5.1069508450000001</v>
      </c>
      <c r="C13" s="20">
        <v>3.5535552360000002</v>
      </c>
      <c r="D13" s="20">
        <v>5.4355553849999998</v>
      </c>
      <c r="E13" s="20">
        <v>0.49298176599999999</v>
      </c>
      <c r="F13" s="21"/>
    </row>
    <row r="14" spans="1:6" x14ac:dyDescent="0.2">
      <c r="A14" s="19" t="s">
        <v>8</v>
      </c>
      <c r="B14" s="20">
        <v>9.8565872999999998E-2</v>
      </c>
      <c r="C14" s="20">
        <v>4.7822109999999998E-3</v>
      </c>
      <c r="D14" s="20">
        <v>8.3206979999999996E-3</v>
      </c>
      <c r="E14" s="20">
        <v>1.0675E-5</v>
      </c>
      <c r="F14" s="21">
        <v>0</v>
      </c>
    </row>
    <row r="15" spans="1:6" x14ac:dyDescent="0.2">
      <c r="A15" s="54" t="s">
        <v>9</v>
      </c>
      <c r="B15" s="57">
        <f>SUM(B16:B17)</f>
        <v>1.9116306000000001E-3</v>
      </c>
      <c r="C15" s="57">
        <f>SUM(C16:C17)</f>
        <v>0.58898248479999993</v>
      </c>
      <c r="D15" s="57">
        <f>SUM(D16:D17)</f>
        <v>1.6992272000000001E-3</v>
      </c>
      <c r="E15" s="57">
        <f t="shared" ref="E15:F15" si="2">SUM(E16:E17)</f>
        <v>7.8589248E-3</v>
      </c>
      <c r="F15" s="58">
        <f t="shared" si="2"/>
        <v>0</v>
      </c>
    </row>
    <row r="16" spans="1:6" x14ac:dyDescent="0.2">
      <c r="A16" s="19" t="s">
        <v>10</v>
      </c>
      <c r="B16" s="20">
        <v>1.9116306000000001E-3</v>
      </c>
      <c r="C16" s="20">
        <v>1.6355059799999998E-2</v>
      </c>
      <c r="D16" s="20">
        <v>1.6992272000000001E-3</v>
      </c>
      <c r="E16" s="20">
        <v>7.8589248E-3</v>
      </c>
      <c r="F16" s="21"/>
    </row>
    <row r="17" spans="1:6" ht="13.5" thickBot="1" x14ac:dyDescent="0.25">
      <c r="A17" s="23" t="s">
        <v>11</v>
      </c>
      <c r="B17" s="24"/>
      <c r="C17" s="24">
        <v>0.57262742499999997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1.9096723783466087</v>
      </c>
      <c r="C18" s="26">
        <f t="shared" ref="C18:F18" si="3">SUM(C19:C28)</f>
        <v>8.9421104478020013</v>
      </c>
      <c r="D18" s="26">
        <f t="shared" si="3"/>
        <v>2.9224270236121721</v>
      </c>
      <c r="E18" s="26">
        <f t="shared" si="3"/>
        <v>0.11629522822590628</v>
      </c>
      <c r="F18" s="15">
        <f t="shared" si="3"/>
        <v>0</v>
      </c>
    </row>
    <row r="19" spans="1:6" x14ac:dyDescent="0.2">
      <c r="A19" s="16" t="s">
        <v>13</v>
      </c>
      <c r="B19" s="17"/>
      <c r="C19" s="17"/>
      <c r="D19" s="17"/>
      <c r="E19" s="17"/>
      <c r="F19" s="18">
        <v>0</v>
      </c>
    </row>
    <row r="20" spans="1:6" x14ac:dyDescent="0.2">
      <c r="A20" s="16" t="s">
        <v>14</v>
      </c>
      <c r="B20" s="20">
        <v>1.7994069202286089</v>
      </c>
      <c r="C20" s="20"/>
      <c r="D20" s="20">
        <v>1.7367622842099999</v>
      </c>
      <c r="E20" s="20">
        <v>0.11212997722590627</v>
      </c>
      <c r="F20" s="21"/>
    </row>
    <row r="21" spans="1:6" x14ac:dyDescent="0.2">
      <c r="A21" s="16" t="s">
        <v>15</v>
      </c>
      <c r="B21" s="20">
        <v>0.108750426118</v>
      </c>
      <c r="C21" s="20">
        <v>0.67883233380200003</v>
      </c>
      <c r="D21" s="20">
        <v>1.1828032444021725</v>
      </c>
      <c r="E21" s="20"/>
      <c r="F21" s="21">
        <v>0</v>
      </c>
    </row>
    <row r="22" spans="1:6" x14ac:dyDescent="0.2">
      <c r="A22" s="16" t="s">
        <v>45</v>
      </c>
      <c r="B22" s="20"/>
      <c r="C22" s="20">
        <v>7.8187859130000001</v>
      </c>
      <c r="D22" s="20"/>
      <c r="E22" s="20"/>
      <c r="F22" s="21">
        <v>0</v>
      </c>
    </row>
    <row r="23" spans="1:6" x14ac:dyDescent="0.2">
      <c r="A23" s="16" t="s">
        <v>63</v>
      </c>
      <c r="B23" s="20">
        <v>1.0150319999999999E-3</v>
      </c>
      <c r="C23" s="20">
        <v>2.6919219999999998E-3</v>
      </c>
      <c r="D23" s="20">
        <v>1.61495E-4</v>
      </c>
      <c r="E23" s="20">
        <v>2.308156E-3</v>
      </c>
      <c r="F23" s="21">
        <v>0</v>
      </c>
    </row>
    <row r="24" spans="1:6" x14ac:dyDescent="0.2">
      <c r="A24" s="16" t="s">
        <v>64</v>
      </c>
      <c r="B24" s="20">
        <v>5.0000000000000001E-4</v>
      </c>
      <c r="C24" s="20">
        <v>0.44180027900000002</v>
      </c>
      <c r="D24" s="20">
        <v>2.7000000000000001E-3</v>
      </c>
      <c r="E24" s="20"/>
      <c r="F24" s="21">
        <v>0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1.857095E-3</v>
      </c>
      <c r="F28" s="21"/>
    </row>
    <row r="29" spans="1:6" x14ac:dyDescent="0.2">
      <c r="A29" s="13" t="s">
        <v>46</v>
      </c>
      <c r="B29" s="26">
        <f>SUM(B30:B33)</f>
        <v>1.5459479330000001</v>
      </c>
      <c r="C29" s="26">
        <f>SUM(C30:C33)</f>
        <v>7.9280256719999995</v>
      </c>
      <c r="D29" s="26">
        <f>SUM(D30:D33)</f>
        <v>1.4041977000000001E-2</v>
      </c>
      <c r="E29" s="26">
        <f>SUM(E30:E33)</f>
        <v>12.704510794999999</v>
      </c>
      <c r="F29" s="15">
        <f>SUM(F30:F33)</f>
        <v>0</v>
      </c>
    </row>
    <row r="30" spans="1:6" x14ac:dyDescent="0.2">
      <c r="A30" s="16" t="s">
        <v>16</v>
      </c>
      <c r="B30" s="30">
        <v>0.18529905199999999</v>
      </c>
      <c r="C30" s="30">
        <v>4.1862054999999998</v>
      </c>
      <c r="D30" s="30"/>
      <c r="E30" s="30">
        <v>6.4510835159999997</v>
      </c>
      <c r="F30" s="53">
        <v>0</v>
      </c>
    </row>
    <row r="31" spans="1:6" x14ac:dyDescent="0.2">
      <c r="A31" s="16" t="s">
        <v>17</v>
      </c>
      <c r="B31" s="30">
        <v>1.2930197990000001</v>
      </c>
      <c r="C31" s="30">
        <v>3.7129432200000001</v>
      </c>
      <c r="D31" s="30"/>
      <c r="E31" s="30">
        <v>6.181057805</v>
      </c>
      <c r="F31" s="53">
        <v>0</v>
      </c>
    </row>
    <row r="32" spans="1:6" x14ac:dyDescent="0.2">
      <c r="A32" s="16" t="s">
        <v>18</v>
      </c>
      <c r="B32" s="30">
        <v>6.7629081999999993E-2</v>
      </c>
      <c r="C32" s="30">
        <v>2.8876952000000001E-2</v>
      </c>
      <c r="D32" s="30">
        <v>1.4041977000000001E-2</v>
      </c>
      <c r="E32" s="30">
        <v>7.2369474000000003E-2</v>
      </c>
      <c r="F32" s="53">
        <v>0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1.1663627999999999E-2</v>
      </c>
      <c r="C34" s="26">
        <f t="shared" ref="C34:F34" si="4">SUM(C35:C39)</f>
        <v>6.8533266815000007E-2</v>
      </c>
      <c r="D34" s="26">
        <f t="shared" si="4"/>
        <v>3.0872499999999998E-4</v>
      </c>
      <c r="E34" s="26">
        <f t="shared" si="4"/>
        <v>0.53782350400000001</v>
      </c>
      <c r="F34" s="15">
        <f t="shared" si="4"/>
        <v>0</v>
      </c>
    </row>
    <row r="35" spans="1:6" x14ac:dyDescent="0.2">
      <c r="A35" s="16" t="s">
        <v>19</v>
      </c>
      <c r="B35" s="17">
        <v>5.2036119999999998E-3</v>
      </c>
      <c r="C35" s="17">
        <v>5.8313994000000001E-2</v>
      </c>
      <c r="D35" s="17"/>
      <c r="E35" s="17"/>
      <c r="F35" s="18">
        <v>0</v>
      </c>
    </row>
    <row r="36" spans="1:6" x14ac:dyDescent="0.2">
      <c r="A36" s="16" t="s">
        <v>50</v>
      </c>
      <c r="B36" s="17"/>
      <c r="C36" s="17"/>
      <c r="D36" s="17"/>
      <c r="E36" s="17"/>
      <c r="F36" s="18"/>
    </row>
    <row r="37" spans="1:6" x14ac:dyDescent="0.2">
      <c r="A37" s="16" t="s">
        <v>20</v>
      </c>
      <c r="B37" s="17">
        <v>6.3971549999999999E-3</v>
      </c>
      <c r="C37" s="17">
        <v>3.4604050000000002E-3</v>
      </c>
      <c r="D37" s="17">
        <v>3.0872499999999998E-4</v>
      </c>
      <c r="E37" s="17"/>
      <c r="F37" s="18">
        <v>0</v>
      </c>
    </row>
    <row r="38" spans="1:6" x14ac:dyDescent="0.2">
      <c r="A38" s="16" t="s">
        <v>49</v>
      </c>
      <c r="B38" s="17">
        <v>6.2860999999999993E-5</v>
      </c>
      <c r="C38" s="17">
        <v>1.126370815E-3</v>
      </c>
      <c r="D38" s="17"/>
      <c r="E38" s="17">
        <v>0.53714810800000001</v>
      </c>
      <c r="F38" s="18">
        <v>0</v>
      </c>
    </row>
    <row r="39" spans="1:6" ht="13.5" thickBot="1" x14ac:dyDescent="0.25">
      <c r="A39" s="16" t="s">
        <v>51</v>
      </c>
      <c r="B39" s="17"/>
      <c r="C39" s="17">
        <v>5.6324970000000002E-3</v>
      </c>
      <c r="D39" s="17"/>
      <c r="E39" s="17">
        <v>6.7539599999999998E-4</v>
      </c>
      <c r="F39" s="18">
        <v>0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81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28.95829830274899</v>
      </c>
      <c r="C7" s="11">
        <f>SUM(C8,C18,C29,C34,C40)</f>
        <v>16.190450196998825</v>
      </c>
      <c r="D7" s="11">
        <f>SUM(D8,D18,D29,D34,D40)</f>
        <v>21.105900191266642</v>
      </c>
      <c r="E7" s="11">
        <f>SUM(E8,E18,E29,E34,E40)</f>
        <v>11.864836642718785</v>
      </c>
      <c r="F7" s="12">
        <f>SUM(F8,F18,F29,F34,F40)</f>
        <v>4.9375131599737223</v>
      </c>
    </row>
    <row r="8" spans="1:6" x14ac:dyDescent="0.2">
      <c r="A8" s="13" t="s">
        <v>2</v>
      </c>
      <c r="B8" s="14">
        <f>SUM(B9,B15)</f>
        <v>26.939707554653403</v>
      </c>
      <c r="C8" s="14">
        <f>SUM(C9,C15)</f>
        <v>3.8406069554398177</v>
      </c>
      <c r="D8" s="14">
        <f>SUM(D9,D15)</f>
        <v>17.537818017808071</v>
      </c>
      <c r="E8" s="14">
        <f t="shared" ref="E8:F8" si="0">SUM(E9,E15)</f>
        <v>0.58938413430001835</v>
      </c>
      <c r="F8" s="52">
        <f t="shared" si="0"/>
        <v>3.7001827205696323</v>
      </c>
    </row>
    <row r="9" spans="1:6" x14ac:dyDescent="0.2">
      <c r="A9" s="54" t="s">
        <v>3</v>
      </c>
      <c r="B9" s="55">
        <f>SUM(B10:B14)</f>
        <v>26.938740076554652</v>
      </c>
      <c r="C9" s="55">
        <f>SUM(C10:C14)</f>
        <v>3.7455829897060675</v>
      </c>
      <c r="D9" s="55">
        <f>SUM(D10:D14)</f>
        <v>17.536958037498071</v>
      </c>
      <c r="E9" s="55">
        <f t="shared" ref="E9:F9" si="1">SUM(E10:E14)</f>
        <v>0.58540672611626832</v>
      </c>
      <c r="F9" s="56">
        <f t="shared" si="1"/>
        <v>3.6325667804458823</v>
      </c>
    </row>
    <row r="10" spans="1:6" x14ac:dyDescent="0.2">
      <c r="A10" s="19" t="s">
        <v>4</v>
      </c>
      <c r="B10" s="20">
        <v>6.4696595059634401</v>
      </c>
      <c r="C10" s="20">
        <v>0.24538391663472686</v>
      </c>
      <c r="D10" s="20">
        <v>4.2455136588586004</v>
      </c>
      <c r="E10" s="20">
        <v>0.15579916711626843</v>
      </c>
      <c r="F10" s="21">
        <v>0.34700499897283804</v>
      </c>
    </row>
    <row r="11" spans="1:6" x14ac:dyDescent="0.2">
      <c r="A11" s="19" t="s">
        <v>5</v>
      </c>
      <c r="B11" s="20">
        <v>9.6908686500926802</v>
      </c>
      <c r="C11" s="20">
        <v>0.75605989437042909</v>
      </c>
      <c r="D11" s="20">
        <v>10.642220181834505</v>
      </c>
      <c r="E11" s="20">
        <v>4.8596236000000001E-2</v>
      </c>
      <c r="F11" s="21">
        <v>0.35110095590819212</v>
      </c>
    </row>
    <row r="12" spans="1:6" x14ac:dyDescent="0.2">
      <c r="A12" s="19" t="s">
        <v>6</v>
      </c>
      <c r="B12" s="20">
        <v>7.2735183734985327</v>
      </c>
      <c r="C12" s="22">
        <v>0.52785238870091178</v>
      </c>
      <c r="D12" s="20">
        <v>5.1963630804966361E-2</v>
      </c>
      <c r="E12" s="20">
        <v>5.3523850000000005E-2</v>
      </c>
      <c r="F12" s="21">
        <v>0.38732053356485208</v>
      </c>
    </row>
    <row r="13" spans="1:6" x14ac:dyDescent="0.2">
      <c r="A13" s="19" t="s">
        <v>7</v>
      </c>
      <c r="B13" s="20">
        <v>3.480914002</v>
      </c>
      <c r="C13" s="20">
        <v>2.2156253059999997</v>
      </c>
      <c r="D13" s="20">
        <v>2.5957816120000001</v>
      </c>
      <c r="E13" s="20">
        <v>0.32746963000000001</v>
      </c>
      <c r="F13" s="21">
        <v>2.5467364629999998</v>
      </c>
    </row>
    <row r="14" spans="1:6" x14ac:dyDescent="0.2">
      <c r="A14" s="19" t="s">
        <v>8</v>
      </c>
      <c r="B14" s="20">
        <v>2.3779544999999999E-2</v>
      </c>
      <c r="C14" s="20">
        <v>6.6148400000000005E-4</v>
      </c>
      <c r="D14" s="20">
        <v>1.478954E-3</v>
      </c>
      <c r="E14" s="20">
        <v>1.7842999999999998E-5</v>
      </c>
      <c r="F14" s="21">
        <v>4.0382900000000003E-4</v>
      </c>
    </row>
    <row r="15" spans="1:6" x14ac:dyDescent="0.2">
      <c r="A15" s="54" t="s">
        <v>9</v>
      </c>
      <c r="B15" s="57">
        <f>SUM(B16:B17)</f>
        <v>9.6747809874999995E-4</v>
      </c>
      <c r="C15" s="57">
        <f>SUM(C16:C17)</f>
        <v>9.5023965733750007E-2</v>
      </c>
      <c r="D15" s="57">
        <f>SUM(D16:D17)</f>
        <v>8.5998031000000005E-4</v>
      </c>
      <c r="E15" s="57">
        <f t="shared" ref="E15:F15" si="2">SUM(E16:E17)</f>
        <v>3.9774081837499996E-3</v>
      </c>
      <c r="F15" s="58">
        <f t="shared" si="2"/>
        <v>6.7615940123749996E-2</v>
      </c>
    </row>
    <row r="16" spans="1:6" x14ac:dyDescent="0.2">
      <c r="A16" s="19" t="s">
        <v>10</v>
      </c>
      <c r="B16" s="20">
        <v>9.6747809874999995E-4</v>
      </c>
      <c r="C16" s="20">
        <v>8.2773087337500006E-3</v>
      </c>
      <c r="D16" s="20">
        <v>8.5998031000000005E-4</v>
      </c>
      <c r="E16" s="20">
        <v>3.9774081837499996E-3</v>
      </c>
      <c r="F16" s="21">
        <v>6.7615940123749996E-2</v>
      </c>
    </row>
    <row r="17" spans="1:6" ht="13.5" thickBot="1" x14ac:dyDescent="0.25">
      <c r="A17" s="23" t="s">
        <v>11</v>
      </c>
      <c r="B17" s="24"/>
      <c r="C17" s="24">
        <v>8.6746657000000005E-2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0.56098689609558994</v>
      </c>
      <c r="C18" s="26">
        <f t="shared" ref="C18:F18" si="3">SUM(C19:C28)</f>
        <v>5.8222366562090091</v>
      </c>
      <c r="D18" s="26">
        <f t="shared" si="3"/>
        <v>3.5657838734585727</v>
      </c>
      <c r="E18" s="26">
        <f t="shared" si="3"/>
        <v>5.2218792418767222E-2</v>
      </c>
      <c r="F18" s="15">
        <f t="shared" si="3"/>
        <v>1.13220679040409</v>
      </c>
    </row>
    <row r="19" spans="1:6" x14ac:dyDescent="0.2">
      <c r="A19" s="16" t="s">
        <v>13</v>
      </c>
      <c r="B19" s="17"/>
      <c r="C19" s="17"/>
      <c r="D19" s="17"/>
      <c r="E19" s="17"/>
      <c r="F19" s="18">
        <v>6.9738419558999995E-2</v>
      </c>
    </row>
    <row r="20" spans="1:6" x14ac:dyDescent="0.2">
      <c r="A20" s="16" t="s">
        <v>14</v>
      </c>
      <c r="B20" s="20">
        <v>6.3339999999999994E-2</v>
      </c>
      <c r="C20" s="20"/>
      <c r="D20" s="20">
        <v>1.2440329999999999</v>
      </c>
      <c r="E20" s="20">
        <v>4.3162064418767222E-2</v>
      </c>
      <c r="F20" s="21">
        <v>2.2094836999999999E-2</v>
      </c>
    </row>
    <row r="21" spans="1:6" x14ac:dyDescent="0.2">
      <c r="A21" s="16" t="s">
        <v>15</v>
      </c>
      <c r="B21" s="20">
        <v>3.7425936095590001E-2</v>
      </c>
      <c r="C21" s="20">
        <v>0.26616441220900999</v>
      </c>
      <c r="D21" s="20">
        <v>1.4066756724585727</v>
      </c>
      <c r="E21" s="20"/>
      <c r="F21" s="21">
        <v>0.71784545384509002</v>
      </c>
    </row>
    <row r="22" spans="1:6" x14ac:dyDescent="0.2">
      <c r="A22" s="16" t="s">
        <v>45</v>
      </c>
      <c r="B22" s="20"/>
      <c r="C22" s="20">
        <v>4.4344989199999993</v>
      </c>
      <c r="D22" s="20"/>
      <c r="E22" s="20"/>
      <c r="F22" s="21">
        <v>1.257329E-3</v>
      </c>
    </row>
    <row r="23" spans="1:6" x14ac:dyDescent="0.2">
      <c r="A23" s="16" t="s">
        <v>63</v>
      </c>
      <c r="B23" s="20">
        <v>2.8239599999999999E-3</v>
      </c>
      <c r="C23" s="20">
        <v>7.5282200000000004E-3</v>
      </c>
      <c r="D23" s="20">
        <v>2.8120100000000002E-4</v>
      </c>
      <c r="E23" s="20">
        <v>6.4549819999999997E-3</v>
      </c>
      <c r="F23" s="21">
        <v>4.6832551E-2</v>
      </c>
    </row>
    <row r="24" spans="1:6" x14ac:dyDescent="0.2">
      <c r="A24" s="16" t="s">
        <v>64</v>
      </c>
      <c r="B24" s="20">
        <v>0.457397</v>
      </c>
      <c r="C24" s="20">
        <v>1.1140451039999999</v>
      </c>
      <c r="D24" s="20">
        <v>0.914794</v>
      </c>
      <c r="E24" s="20"/>
      <c r="F24" s="21">
        <v>0.27443820000000002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2.6017459999999998E-3</v>
      </c>
      <c r="F28" s="21"/>
    </row>
    <row r="29" spans="1:6" x14ac:dyDescent="0.2">
      <c r="A29" s="13" t="s">
        <v>46</v>
      </c>
      <c r="B29" s="26">
        <f>SUM(B30:B33)</f>
        <v>1.4386546020000002</v>
      </c>
      <c r="C29" s="26">
        <f>SUM(C30:C33)</f>
        <v>6.390724455</v>
      </c>
      <c r="D29" s="26">
        <f>SUM(D30:D33)</f>
        <v>6.5981000000000004E-5</v>
      </c>
      <c r="E29" s="26">
        <f>SUM(E30:E33)</f>
        <v>11.150533738</v>
      </c>
      <c r="F29" s="15">
        <f>SUM(F30:F33)</f>
        <v>5.5703334E-2</v>
      </c>
    </row>
    <row r="30" spans="1:6" x14ac:dyDescent="0.2">
      <c r="A30" s="16" t="s">
        <v>16</v>
      </c>
      <c r="B30" s="30">
        <v>0.17005930699999999</v>
      </c>
      <c r="C30" s="30">
        <v>3.1630572770000001</v>
      </c>
      <c r="D30" s="30"/>
      <c r="E30" s="30">
        <v>5.2420517430000002</v>
      </c>
      <c r="F30" s="53">
        <v>5.3311815999999998E-2</v>
      </c>
    </row>
    <row r="31" spans="1:6" x14ac:dyDescent="0.2">
      <c r="A31" s="16" t="s">
        <v>17</v>
      </c>
      <c r="B31" s="30">
        <v>1.2682917810000001</v>
      </c>
      <c r="C31" s="30">
        <v>3.2276011969999998</v>
      </c>
      <c r="D31" s="30"/>
      <c r="E31" s="30">
        <v>5.9081652849999999</v>
      </c>
      <c r="F31" s="53">
        <v>1.67892E-3</v>
      </c>
    </row>
    <row r="32" spans="1:6" x14ac:dyDescent="0.2">
      <c r="A32" s="16" t="s">
        <v>18</v>
      </c>
      <c r="B32" s="30">
        <v>3.0351400000000001E-4</v>
      </c>
      <c r="C32" s="30">
        <v>6.5981000000000004E-5</v>
      </c>
      <c r="D32" s="30">
        <v>6.5981000000000004E-5</v>
      </c>
      <c r="E32" s="30">
        <v>3.1670999999999999E-4</v>
      </c>
      <c r="F32" s="53">
        <v>7.1259800000000005E-4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1.8949250000000001E-2</v>
      </c>
      <c r="C34" s="26">
        <f t="shared" ref="C34:F34" si="4">SUM(C35:C39)</f>
        <v>0.13688213034999999</v>
      </c>
      <c r="D34" s="26">
        <f t="shared" si="4"/>
        <v>2.232319E-3</v>
      </c>
      <c r="E34" s="26">
        <f t="shared" si="4"/>
        <v>7.2699977999999998E-2</v>
      </c>
      <c r="F34" s="15">
        <f t="shared" si="4"/>
        <v>4.9420315000000006E-2</v>
      </c>
    </row>
    <row r="35" spans="1:6" x14ac:dyDescent="0.2">
      <c r="A35" s="16" t="s">
        <v>19</v>
      </c>
      <c r="B35" s="17">
        <v>7.6769999999999996E-4</v>
      </c>
      <c r="C35" s="17">
        <v>0.130958458</v>
      </c>
      <c r="D35" s="17"/>
      <c r="E35" s="17"/>
      <c r="F35" s="18">
        <v>3.3434300000000002E-4</v>
      </c>
    </row>
    <row r="36" spans="1:6" x14ac:dyDescent="0.2">
      <c r="A36" s="16" t="s">
        <v>50</v>
      </c>
      <c r="B36" s="17">
        <v>7.4449999999999999E-6</v>
      </c>
      <c r="C36" s="17"/>
      <c r="D36" s="17"/>
      <c r="E36" s="17">
        <v>1.5883410000000001E-2</v>
      </c>
      <c r="F36" s="18">
        <v>3.0960000000000001E-6</v>
      </c>
    </row>
    <row r="37" spans="1:6" x14ac:dyDescent="0.2">
      <c r="A37" s="16" t="s">
        <v>20</v>
      </c>
      <c r="B37" s="17">
        <v>1.8103191000000001E-2</v>
      </c>
      <c r="C37" s="17">
        <v>3.2081969999999999E-3</v>
      </c>
      <c r="D37" s="17">
        <v>2.232319E-3</v>
      </c>
      <c r="E37" s="17"/>
      <c r="F37" s="18">
        <v>1.3765845000000001E-2</v>
      </c>
    </row>
    <row r="38" spans="1:6" x14ac:dyDescent="0.2">
      <c r="A38" s="16" t="s">
        <v>49</v>
      </c>
      <c r="B38" s="17">
        <v>7.0914000000000006E-5</v>
      </c>
      <c r="C38" s="17">
        <v>2.5248553499999998E-3</v>
      </c>
      <c r="D38" s="17"/>
      <c r="E38" s="17">
        <v>5.6793710999999997E-2</v>
      </c>
      <c r="F38" s="18">
        <v>2.9484000000000001E-5</v>
      </c>
    </row>
    <row r="39" spans="1:6" ht="13.5" thickBot="1" x14ac:dyDescent="0.25">
      <c r="A39" s="16" t="s">
        <v>51</v>
      </c>
      <c r="B39" s="17"/>
      <c r="C39" s="17">
        <v>1.9061999999999999E-4</v>
      </c>
      <c r="D39" s="17"/>
      <c r="E39" s="17">
        <v>2.2857000000000002E-5</v>
      </c>
      <c r="F39" s="18">
        <v>3.5287547000000002E-2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82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23.733797747055835</v>
      </c>
      <c r="C7" s="11">
        <f>SUM(C8,C18,C29,C34,C40)</f>
        <v>16.139922124826729</v>
      </c>
      <c r="D7" s="11">
        <f>SUM(D8,D18,D29,D34,D40)</f>
        <v>15.564386800777491</v>
      </c>
      <c r="E7" s="11">
        <f>SUM(E8,E18,E29,E34,E40)</f>
        <v>11.778063662243863</v>
      </c>
      <c r="F7" s="12">
        <f>SUM(F8,F18,F29,F34,F40)</f>
        <v>4.5894148250195403</v>
      </c>
    </row>
    <row r="8" spans="1:6" x14ac:dyDescent="0.2">
      <c r="A8" s="13" t="s">
        <v>2</v>
      </c>
      <c r="B8" s="14">
        <f>SUM(B9,B15)</f>
        <v>21.608532442395017</v>
      </c>
      <c r="C8" s="14">
        <f>SUM(C9,C15)</f>
        <v>3.4050078029767477</v>
      </c>
      <c r="D8" s="14">
        <f>SUM(D9,D15)</f>
        <v>11.617548148981101</v>
      </c>
      <c r="E8" s="14">
        <f t="shared" ref="E8:F8" si="0">SUM(E9,E15)</f>
        <v>0.53375668330000003</v>
      </c>
      <c r="F8" s="52">
        <f t="shared" si="0"/>
        <v>3.5483628030314196</v>
      </c>
    </row>
    <row r="9" spans="1:6" x14ac:dyDescent="0.2">
      <c r="A9" s="54" t="s">
        <v>3</v>
      </c>
      <c r="B9" s="55">
        <f>SUM(B10:B14)</f>
        <v>21.608058059295018</v>
      </c>
      <c r="C9" s="55">
        <f>SUM(C10:C14)</f>
        <v>3.3368966776767475</v>
      </c>
      <c r="D9" s="55">
        <f>SUM(D10:D14)</f>
        <v>11.617126475781101</v>
      </c>
      <c r="E9" s="55">
        <f t="shared" ref="E9:F9" si="1">SUM(E10:E14)</f>
        <v>0.53180644399999999</v>
      </c>
      <c r="F9" s="56">
        <f t="shared" si="1"/>
        <v>3.5152087299314196</v>
      </c>
    </row>
    <row r="10" spans="1:6" x14ac:dyDescent="0.2">
      <c r="A10" s="19" t="s">
        <v>4</v>
      </c>
      <c r="B10" s="20">
        <v>4.5090509276851014</v>
      </c>
      <c r="C10" s="20">
        <v>0.1520537520762425</v>
      </c>
      <c r="D10" s="20">
        <v>2.469821189035152</v>
      </c>
      <c r="E10" s="20">
        <v>0.114456424</v>
      </c>
      <c r="F10" s="21">
        <v>0.46074604562816651</v>
      </c>
    </row>
    <row r="11" spans="1:6" x14ac:dyDescent="0.2">
      <c r="A11" s="19" t="s">
        <v>5</v>
      </c>
      <c r="B11" s="20">
        <v>7.6527530586454544</v>
      </c>
      <c r="C11" s="20">
        <v>0.65852583149131849</v>
      </c>
      <c r="D11" s="20">
        <v>6.7872113792882693</v>
      </c>
      <c r="E11" s="20">
        <v>4.3357035000000002E-2</v>
      </c>
      <c r="F11" s="21">
        <v>0.2763898210540876</v>
      </c>
    </row>
    <row r="12" spans="1:6" x14ac:dyDescent="0.2">
      <c r="A12" s="19" t="s">
        <v>6</v>
      </c>
      <c r="B12" s="20">
        <v>6.0514696599644617</v>
      </c>
      <c r="C12" s="22">
        <v>0.39593679610918653</v>
      </c>
      <c r="D12" s="20">
        <v>3.3828830457681466E-2</v>
      </c>
      <c r="E12" s="20">
        <v>4.6721651000000003E-2</v>
      </c>
      <c r="F12" s="21">
        <v>0.31470878124916507</v>
      </c>
    </row>
    <row r="13" spans="1:6" x14ac:dyDescent="0.2">
      <c r="A13" s="19" t="s">
        <v>7</v>
      </c>
      <c r="B13" s="20">
        <v>3.3733057359999998</v>
      </c>
      <c r="C13" s="20">
        <v>2.129787925</v>
      </c>
      <c r="D13" s="20">
        <v>2.3249769159999998</v>
      </c>
      <c r="E13" s="20">
        <v>0.32725215699999999</v>
      </c>
      <c r="F13" s="21">
        <v>2.4629831220000002</v>
      </c>
    </row>
    <row r="14" spans="1:6" x14ac:dyDescent="0.2">
      <c r="A14" s="19" t="s">
        <v>8</v>
      </c>
      <c r="B14" s="20">
        <v>2.1478677000000002E-2</v>
      </c>
      <c r="C14" s="20">
        <v>5.9237299999999999E-4</v>
      </c>
      <c r="D14" s="20">
        <v>1.2881609999999999E-3</v>
      </c>
      <c r="E14" s="20">
        <v>1.9177E-5</v>
      </c>
      <c r="F14" s="21">
        <v>3.8096000000000001E-4</v>
      </c>
    </row>
    <row r="15" spans="1:6" x14ac:dyDescent="0.2">
      <c r="A15" s="54" t="s">
        <v>9</v>
      </c>
      <c r="B15" s="57">
        <f>SUM(B16:B17)</f>
        <v>4.7438310000000002E-4</v>
      </c>
      <c r="C15" s="57">
        <f>SUM(C16:C17)</f>
        <v>6.8111125300000006E-2</v>
      </c>
      <c r="D15" s="57">
        <f>SUM(D16:D17)</f>
        <v>4.2167320000000003E-4</v>
      </c>
      <c r="E15" s="57">
        <f t="shared" ref="E15:F15" si="2">SUM(E16:E17)</f>
        <v>1.9502393E-3</v>
      </c>
      <c r="F15" s="58">
        <f t="shared" si="2"/>
        <v>3.3154073100000001E-2</v>
      </c>
    </row>
    <row r="16" spans="1:6" x14ac:dyDescent="0.2">
      <c r="A16" s="19" t="s">
        <v>10</v>
      </c>
      <c r="B16" s="20">
        <v>4.7438310000000002E-4</v>
      </c>
      <c r="C16" s="20">
        <v>4.0586062999999999E-3</v>
      </c>
      <c r="D16" s="20">
        <v>4.2167320000000003E-4</v>
      </c>
      <c r="E16" s="20">
        <v>1.9502393E-3</v>
      </c>
      <c r="F16" s="21">
        <v>3.3154073100000001E-2</v>
      </c>
    </row>
    <row r="17" spans="1:6" ht="13.5" thickBot="1" x14ac:dyDescent="0.25">
      <c r="A17" s="23" t="s">
        <v>11</v>
      </c>
      <c r="B17" s="24"/>
      <c r="C17" s="24">
        <v>6.4052519000000002E-2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0.65755209466081999</v>
      </c>
      <c r="C18" s="26">
        <f t="shared" ref="C18:F18" si="3">SUM(C19:C28)</f>
        <v>6.2932373321099799</v>
      </c>
      <c r="D18" s="26">
        <f t="shared" si="3"/>
        <v>3.9444527147963915</v>
      </c>
      <c r="E18" s="26">
        <f t="shared" si="3"/>
        <v>5.5613487943862394E-2</v>
      </c>
      <c r="F18" s="15">
        <f t="shared" si="3"/>
        <v>0.94139981298812003</v>
      </c>
    </row>
    <row r="19" spans="1:6" x14ac:dyDescent="0.2">
      <c r="A19" s="16" t="s">
        <v>13</v>
      </c>
      <c r="B19" s="17"/>
      <c r="C19" s="17"/>
      <c r="D19" s="17"/>
      <c r="E19" s="17"/>
      <c r="F19" s="18">
        <v>6.5576269482000002E-2</v>
      </c>
    </row>
    <row r="20" spans="1:6" x14ac:dyDescent="0.2">
      <c r="A20" s="16" t="s">
        <v>14</v>
      </c>
      <c r="B20" s="20">
        <v>6.0810000000000003E-2</v>
      </c>
      <c r="C20" s="20"/>
      <c r="D20" s="20">
        <v>1.3035399999999999</v>
      </c>
      <c r="E20" s="20">
        <v>4.6967018943862397E-2</v>
      </c>
      <c r="F20" s="21">
        <v>3.1567647999999997E-2</v>
      </c>
    </row>
    <row r="21" spans="1:6" x14ac:dyDescent="0.2">
      <c r="A21" s="16" t="s">
        <v>15</v>
      </c>
      <c r="B21" s="20">
        <v>2.1790247660820002E-2</v>
      </c>
      <c r="C21" s="20">
        <v>0.16693747310998</v>
      </c>
      <c r="D21" s="20">
        <v>1.4956483987963918</v>
      </c>
      <c r="E21" s="20"/>
      <c r="F21" s="21">
        <v>0.46135378250612002</v>
      </c>
    </row>
    <row r="22" spans="1:6" x14ac:dyDescent="0.2">
      <c r="A22" s="16" t="s">
        <v>45</v>
      </c>
      <c r="B22" s="20"/>
      <c r="C22" s="20">
        <v>4.8003554379999995</v>
      </c>
      <c r="D22" s="20"/>
      <c r="E22" s="20"/>
      <c r="F22" s="21">
        <v>1.42381E-3</v>
      </c>
    </row>
    <row r="23" spans="1:6" x14ac:dyDescent="0.2">
      <c r="A23" s="16" t="s">
        <v>63</v>
      </c>
      <c r="B23" s="20">
        <v>2.3868470000000001E-3</v>
      </c>
      <c r="C23" s="20">
        <v>6.3868709999999997E-3</v>
      </c>
      <c r="D23" s="20">
        <v>1.3431599999999999E-4</v>
      </c>
      <c r="E23" s="20">
        <v>5.476346E-3</v>
      </c>
      <c r="F23" s="21">
        <v>3.7939303000000001E-2</v>
      </c>
    </row>
    <row r="24" spans="1:6" x14ac:dyDescent="0.2">
      <c r="A24" s="16" t="s">
        <v>64</v>
      </c>
      <c r="B24" s="20">
        <v>0.57256499999999999</v>
      </c>
      <c r="C24" s="20">
        <v>1.3195575500000001</v>
      </c>
      <c r="D24" s="20">
        <v>1.14513</v>
      </c>
      <c r="E24" s="20"/>
      <c r="F24" s="21">
        <v>0.34353899999999998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3.170123E-3</v>
      </c>
      <c r="F28" s="21"/>
    </row>
    <row r="29" spans="1:6" x14ac:dyDescent="0.2">
      <c r="A29" s="13" t="s">
        <v>46</v>
      </c>
      <c r="B29" s="26">
        <f>SUM(B30:B33)</f>
        <v>1.4481311410000002</v>
      </c>
      <c r="C29" s="26">
        <f>SUM(C30:C33)</f>
        <v>6.3068243829999995</v>
      </c>
      <c r="D29" s="26">
        <f>SUM(D30:D33)</f>
        <v>6.5981000000000004E-5</v>
      </c>
      <c r="E29" s="26">
        <f>SUM(E30:E33)</f>
        <v>11.116940231000001</v>
      </c>
      <c r="F29" s="15">
        <f>SUM(F30:F33)</f>
        <v>5.4895935999999999E-2</v>
      </c>
    </row>
    <row r="30" spans="1:6" x14ac:dyDescent="0.2">
      <c r="A30" s="16" t="s">
        <v>16</v>
      </c>
      <c r="B30" s="30">
        <v>0.16795581900000001</v>
      </c>
      <c r="C30" s="30">
        <v>3.1135666209999999</v>
      </c>
      <c r="D30" s="30"/>
      <c r="E30" s="30">
        <v>5.1797861860000003</v>
      </c>
      <c r="F30" s="53">
        <v>5.2504417999999997E-2</v>
      </c>
    </row>
    <row r="31" spans="1:6" x14ac:dyDescent="0.2">
      <c r="A31" s="16" t="s">
        <v>17</v>
      </c>
      <c r="B31" s="30">
        <v>1.279871808</v>
      </c>
      <c r="C31" s="30">
        <v>3.1931917809999999</v>
      </c>
      <c r="D31" s="30"/>
      <c r="E31" s="30">
        <v>5.9368373349999999</v>
      </c>
      <c r="F31" s="53">
        <v>1.67892E-3</v>
      </c>
    </row>
    <row r="32" spans="1:6" x14ac:dyDescent="0.2">
      <c r="A32" s="16" t="s">
        <v>18</v>
      </c>
      <c r="B32" s="30">
        <v>3.0351400000000001E-4</v>
      </c>
      <c r="C32" s="30">
        <v>6.5981000000000004E-5</v>
      </c>
      <c r="D32" s="30">
        <v>6.5981000000000004E-5</v>
      </c>
      <c r="E32" s="30">
        <v>3.1670999999999999E-4</v>
      </c>
      <c r="F32" s="53">
        <v>7.1259800000000005E-4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1.9582069000000001E-2</v>
      </c>
      <c r="C34" s="26">
        <f t="shared" ref="C34:F34" si="4">SUM(C35:C39)</f>
        <v>0.13485260673999999</v>
      </c>
      <c r="D34" s="26">
        <f t="shared" si="4"/>
        <v>2.3199560000000002E-3</v>
      </c>
      <c r="E34" s="26">
        <f t="shared" si="4"/>
        <v>7.1753259999999999E-2</v>
      </c>
      <c r="F34" s="15">
        <f t="shared" si="4"/>
        <v>4.4756272999999999E-2</v>
      </c>
    </row>
    <row r="35" spans="1:6" x14ac:dyDescent="0.2">
      <c r="A35" s="16" t="s">
        <v>19</v>
      </c>
      <c r="B35" s="17">
        <v>7.6769999999999996E-4</v>
      </c>
      <c r="C35" s="17">
        <v>0.128936522</v>
      </c>
      <c r="D35" s="17"/>
      <c r="E35" s="17"/>
      <c r="F35" s="18">
        <v>3.3434300000000002E-4</v>
      </c>
    </row>
    <row r="36" spans="1:6" x14ac:dyDescent="0.2">
      <c r="A36" s="16" t="s">
        <v>50</v>
      </c>
      <c r="B36" s="17">
        <v>7.4449999999999999E-6</v>
      </c>
      <c r="C36" s="17"/>
      <c r="D36" s="17"/>
      <c r="E36" s="17">
        <v>1.5191539E-2</v>
      </c>
      <c r="F36" s="18">
        <v>3.0960000000000001E-6</v>
      </c>
    </row>
    <row r="37" spans="1:6" x14ac:dyDescent="0.2">
      <c r="A37" s="16" t="s">
        <v>20</v>
      </c>
      <c r="B37" s="17">
        <v>1.8743020999999999E-2</v>
      </c>
      <c r="C37" s="17">
        <v>3.2182790000000001E-3</v>
      </c>
      <c r="D37" s="17">
        <v>2.3199560000000002E-3</v>
      </c>
      <c r="E37" s="17"/>
      <c r="F37" s="18">
        <v>1.3792756999999999E-2</v>
      </c>
    </row>
    <row r="38" spans="1:6" x14ac:dyDescent="0.2">
      <c r="A38" s="16" t="s">
        <v>49</v>
      </c>
      <c r="B38" s="17">
        <v>6.3903000000000001E-5</v>
      </c>
      <c r="C38" s="17">
        <v>2.50718574E-3</v>
      </c>
      <c r="D38" s="17"/>
      <c r="E38" s="17">
        <v>5.6538864000000001E-2</v>
      </c>
      <c r="F38" s="18">
        <v>2.6570000000000001E-5</v>
      </c>
    </row>
    <row r="39" spans="1:6" ht="13.5" thickBot="1" x14ac:dyDescent="0.25">
      <c r="A39" s="16" t="s">
        <v>51</v>
      </c>
      <c r="B39" s="17"/>
      <c r="C39" s="17">
        <v>1.9061999999999999E-4</v>
      </c>
      <c r="D39" s="17"/>
      <c r="E39" s="17">
        <v>2.2857000000000002E-5</v>
      </c>
      <c r="F39" s="18">
        <v>3.0599507000000001E-2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2:AF155"/>
  <sheetViews>
    <sheetView showGridLines="0" tabSelected="1" zoomScale="85" zoomScaleNormal="85" workbookViewId="0"/>
  </sheetViews>
  <sheetFormatPr baseColWidth="10" defaultRowHeight="12.75" x14ac:dyDescent="0.2"/>
  <cols>
    <col min="1" max="1" width="37.5703125" customWidth="1"/>
    <col min="2" max="32" width="8.7109375" customWidth="1"/>
  </cols>
  <sheetData>
    <row r="2" spans="1:32" ht="15.75" x14ac:dyDescent="0.25">
      <c r="A2" s="32" t="s">
        <v>84</v>
      </c>
    </row>
    <row r="4" spans="1:32" x14ac:dyDescent="0.2">
      <c r="A4" s="33" t="s">
        <v>70</v>
      </c>
    </row>
    <row r="5" spans="1:32" ht="13.5" thickBot="1" x14ac:dyDescent="0.25"/>
    <row r="6" spans="1:32" ht="15" thickBot="1" x14ac:dyDescent="0.3">
      <c r="A6" s="34" t="s">
        <v>76</v>
      </c>
      <c r="B6" s="35">
        <v>1990</v>
      </c>
      <c r="C6" s="36">
        <v>1991</v>
      </c>
      <c r="D6" s="36">
        <v>1992</v>
      </c>
      <c r="E6" s="36">
        <v>1993</v>
      </c>
      <c r="F6" s="36">
        <v>1994</v>
      </c>
      <c r="G6" s="36">
        <v>1995</v>
      </c>
      <c r="H6" s="36">
        <v>1996</v>
      </c>
      <c r="I6" s="36">
        <v>1997</v>
      </c>
      <c r="J6" s="36">
        <v>1998</v>
      </c>
      <c r="K6" s="36">
        <v>1999</v>
      </c>
      <c r="L6" s="36">
        <v>2000</v>
      </c>
      <c r="M6" s="36">
        <v>2001</v>
      </c>
      <c r="N6" s="36">
        <v>2002</v>
      </c>
      <c r="O6" s="36">
        <v>2003</v>
      </c>
      <c r="P6" s="36">
        <v>2004</v>
      </c>
      <c r="Q6" s="36">
        <v>2005</v>
      </c>
      <c r="R6" s="36">
        <v>2006</v>
      </c>
      <c r="S6" s="36">
        <v>2007</v>
      </c>
      <c r="T6" s="36">
        <v>2008</v>
      </c>
      <c r="U6" s="36">
        <v>2009</v>
      </c>
      <c r="V6" s="36">
        <v>2010</v>
      </c>
      <c r="W6" s="36">
        <v>2011</v>
      </c>
      <c r="X6" s="36">
        <v>2012</v>
      </c>
      <c r="Y6" s="36">
        <v>2013</v>
      </c>
      <c r="Z6" s="36">
        <v>2014</v>
      </c>
      <c r="AA6" s="36">
        <v>2015</v>
      </c>
      <c r="AB6" s="36">
        <v>2016</v>
      </c>
      <c r="AC6" s="36">
        <v>2017</v>
      </c>
      <c r="AD6" s="60">
        <v>2018</v>
      </c>
      <c r="AE6" s="60">
        <v>2019</v>
      </c>
      <c r="AF6" s="59">
        <v>2020</v>
      </c>
    </row>
    <row r="7" spans="1:32" x14ac:dyDescent="0.2">
      <c r="A7" s="37" t="s">
        <v>2</v>
      </c>
      <c r="B7" s="38">
        <f>'Asturias 1990'!$B$8</f>
        <v>83.553323612485372</v>
      </c>
      <c r="C7" s="38">
        <f>'Asturias 1991'!$B$8</f>
        <v>82.009072395753265</v>
      </c>
      <c r="D7" s="38">
        <f>'Asturias 1992'!$B$8</f>
        <v>83.878454290351399</v>
      </c>
      <c r="E7" s="38">
        <f>'Asturias 1993'!$B$8</f>
        <v>78.778663132367441</v>
      </c>
      <c r="F7" s="38">
        <f>'Asturias 1994'!$B$8</f>
        <v>81.535536872949365</v>
      </c>
      <c r="G7" s="38">
        <f>'Asturias 1995'!$B$8</f>
        <v>87.050915560417494</v>
      </c>
      <c r="H7" s="38">
        <f>'Asturias 1996'!$B$8</f>
        <v>68.665902045607368</v>
      </c>
      <c r="I7" s="38">
        <f>'Asturias 1997'!$B$8</f>
        <v>76.966884261600029</v>
      </c>
      <c r="J7" s="38">
        <f>'Asturias 1998'!$B$8</f>
        <v>75.694260232247615</v>
      </c>
      <c r="K7" s="38">
        <f>'Asturias 1999'!$B$8</f>
        <v>83.957854109964373</v>
      </c>
      <c r="L7" s="38">
        <f>'Asturias 2000'!$B$8</f>
        <v>87.088408849635215</v>
      </c>
      <c r="M7" s="38">
        <f>'Asturias 2001'!$B$8</f>
        <v>77.852387255207802</v>
      </c>
      <c r="N7" s="38">
        <f>'Asturias 2002'!$B$8</f>
        <v>86.541795863153212</v>
      </c>
      <c r="O7" s="38">
        <f>'Asturias 2003'!$B$8</f>
        <v>83.834072123043413</v>
      </c>
      <c r="P7" s="38">
        <f>'Asturias 2004'!$B$8</f>
        <v>83.731998533535574</v>
      </c>
      <c r="Q7" s="38">
        <f>'Asturias 2005'!$B$8</f>
        <v>88.131613287491533</v>
      </c>
      <c r="R7" s="38">
        <f>'Asturias 2006'!$B$8</f>
        <v>74.323128001319475</v>
      </c>
      <c r="S7" s="38">
        <f>'Asturias 2007'!$B$8</f>
        <v>79.374055377798541</v>
      </c>
      <c r="T7" s="38">
        <f>'Asturias 2008'!$B$8</f>
        <v>50.571170109332769</v>
      </c>
      <c r="U7" s="38">
        <f>'Asturias 2009'!$B$8</f>
        <v>42.966218821509521</v>
      </c>
      <c r="V7" s="38">
        <f>'Asturias 2010'!$B$8</f>
        <v>37.829261784409681</v>
      </c>
      <c r="W7" s="38">
        <f>'Asturias 2011'!$B$8</f>
        <v>42.582822374344779</v>
      </c>
      <c r="X7" s="38">
        <f>'Asturias 2012'!$B$8</f>
        <v>46.932603389474082</v>
      </c>
      <c r="Y7" s="38">
        <f>'Asturias 2013'!$B$8</f>
        <v>42.962871470329731</v>
      </c>
      <c r="Z7" s="38">
        <f>'Asturias 2014'!$B$8</f>
        <v>43.975160722591717</v>
      </c>
      <c r="AA7" s="38">
        <f>'Asturias 2015'!$B$8</f>
        <v>51.631895573521405</v>
      </c>
      <c r="AB7" s="38">
        <f>'Asturias 2016'!$B$8</f>
        <v>39.562918199127019</v>
      </c>
      <c r="AC7" s="38">
        <f>'Asturias 2017'!$B$8</f>
        <v>36.028280825085687</v>
      </c>
      <c r="AD7" s="38">
        <f>'Asturias 2018'!$B$8</f>
        <v>30.881236697450507</v>
      </c>
      <c r="AE7" s="38">
        <f>'Asturias 2019'!$B$8</f>
        <v>26.939707554653403</v>
      </c>
      <c r="AF7" s="38">
        <f>'Asturias 2020'!$B$8</f>
        <v>21.608532442395017</v>
      </c>
    </row>
    <row r="8" spans="1:32" x14ac:dyDescent="0.2">
      <c r="A8" s="45" t="s">
        <v>54</v>
      </c>
      <c r="B8" s="39">
        <f>'Asturias 1990'!$B$18</f>
        <v>2.5895317988580002</v>
      </c>
      <c r="C8" s="39">
        <f>'Asturias 1991'!$B$18</f>
        <v>2.5546428845615603</v>
      </c>
      <c r="D8" s="39">
        <f>'Asturias 1992'!$B$18</f>
        <v>1.9096723783466087</v>
      </c>
      <c r="E8" s="39">
        <f>'Asturias 1993'!$B$18</f>
        <v>1.6892629235324821</v>
      </c>
      <c r="F8" s="39">
        <f>'Asturias 1994'!$B$18</f>
        <v>1.7542467897693581</v>
      </c>
      <c r="G8" s="39">
        <f>'Asturias 1995'!$B$18</f>
        <v>1.9529555067591702</v>
      </c>
      <c r="H8" s="39">
        <f>'Asturias 1996'!$B$18</f>
        <v>1.7396105347899922</v>
      </c>
      <c r="I8" s="39">
        <f>'Asturias 1997'!$B$18</f>
        <v>1.4396748159495352</v>
      </c>
      <c r="J8" s="39">
        <f>'Asturias 1998'!$B$18</f>
        <v>0.87365704740831207</v>
      </c>
      <c r="K8" s="39">
        <f>'Asturias 1999'!$B$18</f>
        <v>0.85083653023472006</v>
      </c>
      <c r="L8" s="39">
        <f>'Asturias 2000'!$B$18</f>
        <v>0.72183236994770406</v>
      </c>
      <c r="M8" s="39">
        <f>'Asturias 2001'!$B$18</f>
        <v>0.45208216646400001</v>
      </c>
      <c r="N8" s="39">
        <f>'Asturias 2002'!$B$18</f>
        <v>0.53999911541500001</v>
      </c>
      <c r="O8" s="39">
        <f>'Asturias 2003'!$B$18</f>
        <v>0.52666090320500003</v>
      </c>
      <c r="P8" s="39">
        <f>'Asturias 2004'!$B$18</f>
        <v>0.45539608171899998</v>
      </c>
      <c r="Q8" s="39">
        <f>'Asturias 2005'!$B$18</f>
        <v>0.30530175999999998</v>
      </c>
      <c r="R8" s="39">
        <f>'Asturias 2006'!$B$18</f>
        <v>0.24389878200000001</v>
      </c>
      <c r="S8" s="39">
        <f>'Asturias 2007'!$B$18</f>
        <v>0.19443278628000002</v>
      </c>
      <c r="T8" s="39">
        <f>'Asturias 2008'!$B$18</f>
        <v>0.21812688899999999</v>
      </c>
      <c r="U8" s="39">
        <f>'Asturias 2009'!$B$18</f>
        <v>0.54110714378790004</v>
      </c>
      <c r="V8" s="39">
        <f>'Asturias 2010'!$B$18</f>
        <v>0.64350164678999999</v>
      </c>
      <c r="W8" s="39">
        <f>'Asturias 2011'!$B$18</f>
        <v>0.65687281292708</v>
      </c>
      <c r="X8" s="39">
        <f>'Asturias 2012'!$B$18</f>
        <v>0.62851001464300005</v>
      </c>
      <c r="Y8" s="39">
        <f>'Asturias 2013'!$B$18</f>
        <v>0.63387035827799998</v>
      </c>
      <c r="Z8" s="39">
        <f>'Asturias 2014'!$B$18</f>
        <v>0.61797893241500002</v>
      </c>
      <c r="AA8" s="39">
        <f>'Asturias 2015'!$B$18</f>
        <v>0.62744352236470002</v>
      </c>
      <c r="AB8" s="39">
        <f>'Asturias 2016'!$B$18</f>
        <v>0.66937879534191902</v>
      </c>
      <c r="AC8" s="39">
        <f>'Asturias 2017'!$B$18</f>
        <v>0.68988233481738004</v>
      </c>
      <c r="AD8" s="39">
        <f>'Asturias 2018'!$B$18</f>
        <v>0.69183764350914001</v>
      </c>
      <c r="AE8" s="38">
        <f>'Asturias 2019'!$B$18</f>
        <v>0.56098689609558994</v>
      </c>
      <c r="AF8" s="38">
        <f>'Asturias 2020'!$B$18</f>
        <v>0.65755209466081999</v>
      </c>
    </row>
    <row r="9" spans="1:32" x14ac:dyDescent="0.2">
      <c r="A9" s="45" t="s">
        <v>52</v>
      </c>
      <c r="B9" s="39">
        <f>'Asturias 1990'!$B$29</f>
        <v>1.685419086</v>
      </c>
      <c r="C9" s="39">
        <f>'Asturias 1991'!$B$29</f>
        <v>1.614153714</v>
      </c>
      <c r="D9" s="39">
        <f>'Asturias 1992'!$B$29</f>
        <v>1.5459479330000001</v>
      </c>
      <c r="E9" s="39">
        <f>'Asturias 1993'!$B$29</f>
        <v>1.5626539279999998</v>
      </c>
      <c r="F9" s="39">
        <f>'Asturias 1994'!$B$29</f>
        <v>1.607893657</v>
      </c>
      <c r="G9" s="39">
        <f>'Asturias 1995'!$B$29</f>
        <v>1.5922735240000001</v>
      </c>
      <c r="H9" s="39">
        <f>'Asturias 1996'!$B$29</f>
        <v>1.7229794029999999</v>
      </c>
      <c r="I9" s="39">
        <f>'Asturias 1997'!$B$29</f>
        <v>1.7441593719999999</v>
      </c>
      <c r="J9" s="39">
        <f>'Asturias 1998'!$B$29</f>
        <v>1.7467129839999997</v>
      </c>
      <c r="K9" s="39">
        <f>'Asturias 1999'!$B$29</f>
        <v>1.750254907</v>
      </c>
      <c r="L9" s="39">
        <f>'Asturias 2000'!$B$29</f>
        <v>1.7070205099999998</v>
      </c>
      <c r="M9" s="39">
        <f>'Asturias 2001'!$B$29</f>
        <v>1.7171200409999998</v>
      </c>
      <c r="N9" s="39">
        <f>'Asturias 2002'!$B$29</f>
        <v>1.6050913249999998</v>
      </c>
      <c r="O9" s="39">
        <f>'Asturias 2003'!$B$29</f>
        <v>1.573863443</v>
      </c>
      <c r="P9" s="39">
        <f>'Asturias 2004'!$B$29</f>
        <v>1.5098172779999999</v>
      </c>
      <c r="Q9" s="39">
        <f>'Asturias 2005'!$B$29</f>
        <v>1.4715299110000002</v>
      </c>
      <c r="R9" s="39">
        <f>'Asturias 2006'!$B$29</f>
        <v>1.3773493219999999</v>
      </c>
      <c r="S9" s="39">
        <f>'Asturias 2007'!$B$29</f>
        <v>1.3740822129999999</v>
      </c>
      <c r="T9" s="39">
        <f>'Asturias 2008'!$B$29</f>
        <v>1.305323641</v>
      </c>
      <c r="U9" s="39">
        <f>'Asturias 2009'!$B$29</f>
        <v>1.3088755050000001</v>
      </c>
      <c r="V9" s="39">
        <f>'Asturias 2010'!$B$29</f>
        <v>1.4683414989999999</v>
      </c>
      <c r="W9" s="39">
        <f>'Asturias 2011'!$B$29</f>
        <v>1.450329457</v>
      </c>
      <c r="X9" s="39">
        <f>'Asturias 2012'!$B$29</f>
        <v>1.429925146</v>
      </c>
      <c r="Y9" s="39">
        <f>'Asturias 2013'!$B$29</f>
        <v>1.4230639200000001</v>
      </c>
      <c r="Z9" s="39">
        <f>'Asturias 2014'!$B$29</f>
        <v>1.4257813830000001</v>
      </c>
      <c r="AA9" s="39">
        <f>'Asturias 2015'!$B$29</f>
        <v>1.4459206069999999</v>
      </c>
      <c r="AB9" s="39">
        <f>'Asturias 2016'!$B$29</f>
        <v>1.4515776909999998</v>
      </c>
      <c r="AC9" s="39">
        <f>'Asturias 2017'!$B$29</f>
        <v>1.4397561050000001</v>
      </c>
      <c r="AD9" s="39">
        <f>'Asturias 2018'!$B$29</f>
        <v>1.4391522680000002</v>
      </c>
      <c r="AE9" s="38">
        <f>'Asturias 2019'!$B$29</f>
        <v>1.4386546020000002</v>
      </c>
      <c r="AF9" s="38">
        <f>'Asturias 2020'!$B$29</f>
        <v>1.4481311410000002</v>
      </c>
    </row>
    <row r="10" spans="1:32" ht="13.5" thickBot="1" x14ac:dyDescent="0.25">
      <c r="A10" s="46" t="s">
        <v>53</v>
      </c>
      <c r="B10" s="40">
        <f>'Asturias 1990'!$B$34</f>
        <v>1.4188397E-2</v>
      </c>
      <c r="C10" s="40">
        <f>'Asturias 1991'!$B$34</f>
        <v>3.7532403999999998E-2</v>
      </c>
      <c r="D10" s="40">
        <f>'Asturias 1992'!$B$34</f>
        <v>1.1663627999999999E-2</v>
      </c>
      <c r="E10" s="40">
        <f>'Asturias 1993'!$B$34</f>
        <v>3.6331244999999998E-2</v>
      </c>
      <c r="F10" s="40">
        <f>'Asturias 1994'!$B$34</f>
        <v>1.4522643E-2</v>
      </c>
      <c r="G10" s="40">
        <f>'Asturias 1995'!$B$34</f>
        <v>3.5393239E-2</v>
      </c>
      <c r="H10" s="40">
        <f>'Asturias 1996'!$B$34</f>
        <v>1.7854304000000001E-2</v>
      </c>
      <c r="I10" s="40">
        <f>'Asturias 1997'!$B$34</f>
        <v>3.8053185000000003E-2</v>
      </c>
      <c r="J10" s="40">
        <f>'Asturias 1998'!$B$34</f>
        <v>1.0847624999999998E-2</v>
      </c>
      <c r="K10" s="40">
        <f>'Asturias 1999'!$B$34</f>
        <v>3.3950079000000001E-2</v>
      </c>
      <c r="L10" s="40">
        <f>'Asturias 2000'!$B$34</f>
        <v>1.0130069E-2</v>
      </c>
      <c r="M10" s="40">
        <f>'Asturias 2001'!$B$34</f>
        <v>3.8569835999999996E-2</v>
      </c>
      <c r="N10" s="40">
        <f>'Asturias 2002'!$B$34</f>
        <v>1.2327478000000001E-2</v>
      </c>
      <c r="O10" s="40">
        <f>'Asturias 2003'!$B$34</f>
        <v>3.2336991999999995E-2</v>
      </c>
      <c r="P10" s="40">
        <f>'Asturias 2004'!$B$34</f>
        <v>1.8992873000000004E-2</v>
      </c>
      <c r="Q10" s="40">
        <f>'Asturias 2005'!$B$34</f>
        <v>2.8354618999999998E-2</v>
      </c>
      <c r="R10" s="40">
        <f>'Asturias 2006'!$B$34</f>
        <v>7.8281129999999994E-3</v>
      </c>
      <c r="S10" s="40">
        <f>'Asturias 2007'!$B$34</f>
        <v>2.6057048999999999E-2</v>
      </c>
      <c r="T10" s="40">
        <f>'Asturias 2008'!$B$34</f>
        <v>1.0619409E-2</v>
      </c>
      <c r="U10" s="40">
        <f>'Asturias 2009'!$B$34</f>
        <v>2.1138792999999999E-2</v>
      </c>
      <c r="V10" s="40">
        <f>'Asturias 2010'!$B$34</f>
        <v>2.1151164999999996E-2</v>
      </c>
      <c r="W10" s="40">
        <f>'Asturias 2011'!$B$34</f>
        <v>2.4813152999999998E-2</v>
      </c>
      <c r="X10" s="40">
        <f>'Asturias 2012'!$B$34</f>
        <v>2.8568769000000001E-2</v>
      </c>
      <c r="Y10" s="40">
        <f>'Asturias 2013'!$B$34</f>
        <v>1.5187595999999999E-2</v>
      </c>
      <c r="Z10" s="40">
        <f>'Asturias 2014'!$B$34</f>
        <v>1.3068272999999998E-2</v>
      </c>
      <c r="AA10" s="40">
        <f>'Asturias 2015'!$B$34</f>
        <v>1.5841823999999997E-2</v>
      </c>
      <c r="AB10" s="40">
        <f>'Asturias 2016'!$B$34</f>
        <v>1.4475351999999999E-2</v>
      </c>
      <c r="AC10" s="40">
        <f>'Asturias 2017'!$B$34</f>
        <v>1.4007110000000001E-2</v>
      </c>
      <c r="AD10" s="40">
        <f>'Asturias 2018'!$B$34</f>
        <v>1.7459587000000002E-2</v>
      </c>
      <c r="AE10" s="61">
        <f>'Asturias 2019'!$B$34</f>
        <v>1.8949250000000001E-2</v>
      </c>
      <c r="AF10" s="38">
        <f>'Asturias 2020'!$B$34</f>
        <v>1.9582069000000001E-2</v>
      </c>
    </row>
    <row r="11" spans="1:32" ht="13.5" thickBot="1" x14ac:dyDescent="0.25">
      <c r="A11" s="41" t="s">
        <v>44</v>
      </c>
      <c r="B11" s="42">
        <f t="shared" ref="B11:Z11" si="0">SUM(B7:B10)</f>
        <v>87.84246289434337</v>
      </c>
      <c r="C11" s="43">
        <f t="shared" si="0"/>
        <v>86.215401398314825</v>
      </c>
      <c r="D11" s="43">
        <f t="shared" si="0"/>
        <v>87.345738229698</v>
      </c>
      <c r="E11" s="43">
        <f t="shared" si="0"/>
        <v>82.066911228899926</v>
      </c>
      <c r="F11" s="43">
        <f t="shared" si="0"/>
        <v>84.912199962718731</v>
      </c>
      <c r="G11" s="43">
        <f t="shared" si="0"/>
        <v>90.631537830176669</v>
      </c>
      <c r="H11" s="43">
        <f t="shared" si="0"/>
        <v>72.14634628739735</v>
      </c>
      <c r="I11" s="43">
        <f t="shared" si="0"/>
        <v>80.188771634549553</v>
      </c>
      <c r="J11" s="43">
        <f t="shared" si="0"/>
        <v>78.325477888655925</v>
      </c>
      <c r="K11" s="43">
        <f t="shared" si="0"/>
        <v>86.592895626199081</v>
      </c>
      <c r="L11" s="43">
        <f t="shared" si="0"/>
        <v>89.527391798582926</v>
      </c>
      <c r="M11" s="43">
        <f t="shared" si="0"/>
        <v>80.060159298671792</v>
      </c>
      <c r="N11" s="43">
        <f t="shared" si="0"/>
        <v>88.699213781568218</v>
      </c>
      <c r="O11" s="43">
        <f t="shared" si="0"/>
        <v>85.966933461248402</v>
      </c>
      <c r="P11" s="43">
        <f t="shared" si="0"/>
        <v>85.716204766254577</v>
      </c>
      <c r="Q11" s="43">
        <f t="shared" si="0"/>
        <v>89.936799577491541</v>
      </c>
      <c r="R11" s="43">
        <f t="shared" si="0"/>
        <v>75.95220421831948</v>
      </c>
      <c r="S11" s="43">
        <f t="shared" si="0"/>
        <v>80.968627426078541</v>
      </c>
      <c r="T11" s="43">
        <f t="shared" si="0"/>
        <v>52.105240048332767</v>
      </c>
      <c r="U11" s="43">
        <f t="shared" si="0"/>
        <v>44.837340263297421</v>
      </c>
      <c r="V11" s="43">
        <f t="shared" si="0"/>
        <v>39.962256095199677</v>
      </c>
      <c r="W11" s="43">
        <f t="shared" si="0"/>
        <v>44.714837797271855</v>
      </c>
      <c r="X11" s="43">
        <f>SUM(X7:X10)</f>
        <v>49.019607319117085</v>
      </c>
      <c r="Y11" s="43">
        <f>SUM(Y7:Y10)</f>
        <v>45.034993344607727</v>
      </c>
      <c r="Z11" s="43">
        <f t="shared" si="0"/>
        <v>46.031989311006718</v>
      </c>
      <c r="AA11" s="43">
        <f t="shared" ref="AA11:AE11" si="1">SUM(AA7:AA10)</f>
        <v>53.721101526886102</v>
      </c>
      <c r="AB11" s="43">
        <f t="shared" si="1"/>
        <v>41.698350037468934</v>
      </c>
      <c r="AC11" s="43">
        <f t="shared" si="1"/>
        <v>38.171926374903073</v>
      </c>
      <c r="AD11" s="43">
        <f t="shared" si="1"/>
        <v>33.029686195959641</v>
      </c>
      <c r="AE11" s="43">
        <f t="shared" si="1"/>
        <v>28.95829830274899</v>
      </c>
      <c r="AF11" s="44">
        <f>SUM(AF7:AF10)</f>
        <v>23.733797747055835</v>
      </c>
    </row>
    <row r="41" spans="1:32" ht="13.5" thickBot="1" x14ac:dyDescent="0.25"/>
    <row r="42" spans="1:32" ht="13.5" thickBot="1" x14ac:dyDescent="0.25">
      <c r="A42" s="34" t="s">
        <v>71</v>
      </c>
      <c r="B42" s="35">
        <v>1990</v>
      </c>
      <c r="C42" s="36">
        <v>1991</v>
      </c>
      <c r="D42" s="36">
        <v>1992</v>
      </c>
      <c r="E42" s="36">
        <v>1993</v>
      </c>
      <c r="F42" s="36">
        <v>1994</v>
      </c>
      <c r="G42" s="36">
        <v>1995</v>
      </c>
      <c r="H42" s="36">
        <v>1996</v>
      </c>
      <c r="I42" s="36">
        <v>1997</v>
      </c>
      <c r="J42" s="36">
        <v>1998</v>
      </c>
      <c r="K42" s="36">
        <v>1999</v>
      </c>
      <c r="L42" s="36">
        <v>2000</v>
      </c>
      <c r="M42" s="36">
        <v>2001</v>
      </c>
      <c r="N42" s="36">
        <v>2002</v>
      </c>
      <c r="O42" s="36">
        <v>2003</v>
      </c>
      <c r="P42" s="36">
        <v>2004</v>
      </c>
      <c r="Q42" s="36">
        <v>2005</v>
      </c>
      <c r="R42" s="36">
        <v>2006</v>
      </c>
      <c r="S42" s="36">
        <v>2007</v>
      </c>
      <c r="T42" s="36">
        <v>2008</v>
      </c>
      <c r="U42" s="36">
        <v>2009</v>
      </c>
      <c r="V42" s="36">
        <v>2010</v>
      </c>
      <c r="W42" s="36">
        <v>2011</v>
      </c>
      <c r="X42" s="36">
        <v>2012</v>
      </c>
      <c r="Y42" s="36">
        <v>2013</v>
      </c>
      <c r="Z42" s="36">
        <v>2014</v>
      </c>
      <c r="AA42" s="36">
        <v>2015</v>
      </c>
      <c r="AB42" s="36">
        <v>2016</v>
      </c>
      <c r="AC42" s="36">
        <v>2017</v>
      </c>
      <c r="AD42" s="60">
        <v>2018</v>
      </c>
      <c r="AE42" s="60">
        <v>2018</v>
      </c>
      <c r="AF42" s="59">
        <v>2020</v>
      </c>
    </row>
    <row r="43" spans="1:32" x14ac:dyDescent="0.2">
      <c r="A43" s="37" t="s">
        <v>2</v>
      </c>
      <c r="B43" s="38">
        <f>'Asturias 1990'!$C$8</f>
        <v>12.294228232177215</v>
      </c>
      <c r="C43" s="38">
        <f>'Asturias 1991'!$C$8</f>
        <v>12.401978452295106</v>
      </c>
      <c r="D43" s="38">
        <f>'Asturias 1992'!$C$8</f>
        <v>13.451520067767678</v>
      </c>
      <c r="E43" s="38">
        <f>'Asturias 1993'!$C$8</f>
        <v>11.826778825981608</v>
      </c>
      <c r="F43" s="38">
        <f>'Asturias 1994'!$C$8</f>
        <v>11.545114616462721</v>
      </c>
      <c r="G43" s="38">
        <f>'Asturias 1995'!$C$8</f>
        <v>10.966866993272442</v>
      </c>
      <c r="H43" s="38">
        <f>'Asturias 1996'!$C$8</f>
        <v>10.353349979893084</v>
      </c>
      <c r="I43" s="38">
        <f>'Asturias 1997'!$C$8</f>
        <v>9.8252525287694112</v>
      </c>
      <c r="J43" s="38">
        <f>'Asturias 1998'!$C$8</f>
        <v>9.5411149644842173</v>
      </c>
      <c r="K43" s="38">
        <f>'Asturias 1999'!$C$8</f>
        <v>8.5566933508592307</v>
      </c>
      <c r="L43" s="38">
        <f>'Asturias 2000'!$C$8</f>
        <v>7.5047464651211389</v>
      </c>
      <c r="M43" s="38">
        <f>'Asturias 2001'!$C$8</f>
        <v>7.7205395156948837</v>
      </c>
      <c r="N43" s="38">
        <f>'Asturias 2002'!$C$8</f>
        <v>7.2225209519053006</v>
      </c>
      <c r="O43" s="38">
        <f>'Asturias 2003'!$C$8</f>
        <v>6.8226470280723186</v>
      </c>
      <c r="P43" s="38">
        <f>'Asturias 2004'!$C$8</f>
        <v>6.6069507506727927</v>
      </c>
      <c r="Q43" s="38">
        <f>'Asturias 2005'!$C$8</f>
        <v>6.3824978793376577</v>
      </c>
      <c r="R43" s="38">
        <f>'Asturias 2006'!$C$8</f>
        <v>5.9917226661719267</v>
      </c>
      <c r="S43" s="38">
        <f>'Asturias 2007'!$C$8</f>
        <v>5.7730710639992688</v>
      </c>
      <c r="T43" s="38">
        <f>'Asturias 2008'!$C$8</f>
        <v>5.4558693569692283</v>
      </c>
      <c r="U43" s="38">
        <f>'Asturias 2009'!$C$8</f>
        <v>5.5343419995085199</v>
      </c>
      <c r="V43" s="38">
        <f>'Asturias 2010'!$C$8</f>
        <v>5.4237508716086618</v>
      </c>
      <c r="W43" s="38">
        <f>'Asturias 2011'!$C$8</f>
        <v>5.2740410020031518</v>
      </c>
      <c r="X43" s="38">
        <f>'Asturias 2012'!$C$8</f>
        <v>5.1487889272999512</v>
      </c>
      <c r="Y43" s="38">
        <f>'Asturias 2013'!$C$8</f>
        <v>4.8679622785249297</v>
      </c>
      <c r="Z43" s="38">
        <f>'Asturias 2014'!$C$8</f>
        <v>4.9735553946607967</v>
      </c>
      <c r="AA43" s="38">
        <f>'Asturias 2015'!$C$8</f>
        <v>4.8308151479912196</v>
      </c>
      <c r="AB43" s="38">
        <f>'Asturias 2016'!$C$8</f>
        <v>4.1495622778069237</v>
      </c>
      <c r="AC43" s="38">
        <f>'Asturias 2017'!$C$8</f>
        <v>3.8737825447889565</v>
      </c>
      <c r="AD43" s="38">
        <f>'Asturias 2018'!$C$8</f>
        <v>3.8513587589927241</v>
      </c>
      <c r="AE43" s="38">
        <f>'Asturias 2019'!$C$8</f>
        <v>3.8406069554398177</v>
      </c>
      <c r="AF43" s="38">
        <f>'Asturias 2020'!$C$8</f>
        <v>3.4050078029767477</v>
      </c>
    </row>
    <row r="44" spans="1:32" x14ac:dyDescent="0.2">
      <c r="A44" s="45" t="s">
        <v>54</v>
      </c>
      <c r="B44" s="39">
        <f>'Asturias 1990'!$C$18</f>
        <v>9.7738273746619981</v>
      </c>
      <c r="C44" s="39">
        <f>'Asturias 1991'!$C$18</f>
        <v>9.6998816846599993</v>
      </c>
      <c r="D44" s="39">
        <f>'Asturias 1992'!$C$18</f>
        <v>8.9421104478020013</v>
      </c>
      <c r="E44" s="39">
        <f>'Asturias 1993'!$C$18</f>
        <v>8.7665206150069999</v>
      </c>
      <c r="F44" s="39">
        <f>'Asturias 1994'!$C$18</f>
        <v>8.0719370036170002</v>
      </c>
      <c r="G44" s="39">
        <f>'Asturias 1995'!$C$18</f>
        <v>8.3500323317689986</v>
      </c>
      <c r="H44" s="39">
        <f>'Asturias 1996'!$C$18</f>
        <v>8.3318224431429986</v>
      </c>
      <c r="I44" s="39">
        <f>'Asturias 1997'!$C$18</f>
        <v>8.6060047813880018</v>
      </c>
      <c r="J44" s="39">
        <f>'Asturias 1998'!$C$18</f>
        <v>9.1294366483519998</v>
      </c>
      <c r="K44" s="39">
        <f>'Asturias 1999'!$C$18</f>
        <v>9.5515907314929986</v>
      </c>
      <c r="L44" s="39">
        <f>'Asturias 2000'!$C$18</f>
        <v>9.655676504305001</v>
      </c>
      <c r="M44" s="39">
        <f>'Asturias 2001'!$C$18</f>
        <v>9.3883319036960025</v>
      </c>
      <c r="N44" s="39">
        <f>'Asturias 2002'!$C$18</f>
        <v>9.4220696656849992</v>
      </c>
      <c r="O44" s="39">
        <f>'Asturias 2003'!$C$18</f>
        <v>8.4022973104950012</v>
      </c>
      <c r="P44" s="39">
        <f>'Asturias 2004'!$C$18</f>
        <v>8.1958298083209993</v>
      </c>
      <c r="Q44" s="39">
        <f>'Asturias 2005'!$C$18</f>
        <v>8.1220343085299991</v>
      </c>
      <c r="R44" s="39">
        <f>'Asturias 2006'!$C$18</f>
        <v>7.8867121641100004</v>
      </c>
      <c r="S44" s="39">
        <f>'Asturias 2007'!$C$18</f>
        <v>7.5969665661500008</v>
      </c>
      <c r="T44" s="39">
        <f>'Asturias 2008'!$C$18</f>
        <v>7.0465430922200003</v>
      </c>
      <c r="U44" s="39">
        <f>'Asturias 2009'!$C$18</f>
        <v>5.9744524574230997</v>
      </c>
      <c r="V44" s="39">
        <f>'Asturias 2010'!$C$18</f>
        <v>6.2962391683400005</v>
      </c>
      <c r="W44" s="39">
        <f>'Asturias 2011'!$C$18</f>
        <v>5.95592935705612</v>
      </c>
      <c r="X44" s="39">
        <f>'Asturias 2012'!$C$18</f>
        <v>5.6166303435440001</v>
      </c>
      <c r="Y44" s="39">
        <f>'Asturias 2013'!$C$18</f>
        <v>5.5252575851239998</v>
      </c>
      <c r="Z44" s="39">
        <f>'Asturias 2014'!$C$18</f>
        <v>5.4941895747530003</v>
      </c>
      <c r="AA44" s="39">
        <f>'Asturias 2015'!$C$18</f>
        <v>5.578337149573299</v>
      </c>
      <c r="AB44" s="39">
        <f>'Asturias 2016'!$C$18</f>
        <v>5.8462344509129407</v>
      </c>
      <c r="AC44" s="39">
        <f>'Asturias 2017'!$C$18</f>
        <v>6.0504198443368207</v>
      </c>
      <c r="AD44" s="39">
        <f>'Asturias 2018'!$C$18</f>
        <v>6.1942860895824596</v>
      </c>
      <c r="AE44" s="39">
        <f>'Asturias 2019'!$C$18</f>
        <v>5.8222366562090091</v>
      </c>
      <c r="AF44" s="39">
        <f>'Asturias 2020'!$C$18</f>
        <v>6.2932373321099799</v>
      </c>
    </row>
    <row r="45" spans="1:32" x14ac:dyDescent="0.2">
      <c r="A45" s="45" t="s">
        <v>52</v>
      </c>
      <c r="B45" s="39">
        <f>'Asturias 1990'!$C$29</f>
        <v>9.5221041080000006</v>
      </c>
      <c r="C45" s="39">
        <f>'Asturias 1991'!$C$29</f>
        <v>8.7200831930000007</v>
      </c>
      <c r="D45" s="39">
        <f>'Asturias 1992'!$C$29</f>
        <v>7.9280256719999995</v>
      </c>
      <c r="E45" s="39">
        <f>'Asturias 1993'!$C$29</f>
        <v>7.68341765</v>
      </c>
      <c r="F45" s="39">
        <f>'Asturias 1994'!$C$29</f>
        <v>8.1429112809999999</v>
      </c>
      <c r="G45" s="39">
        <f>'Asturias 1995'!$C$29</f>
        <v>8.3178794289999995</v>
      </c>
      <c r="H45" s="39">
        <f>'Asturias 1996'!$C$29</f>
        <v>8.8808152959999997</v>
      </c>
      <c r="I45" s="39">
        <f>'Asturias 1997'!$C$29</f>
        <v>8.496040708999999</v>
      </c>
      <c r="J45" s="39">
        <f>'Asturias 1998'!$C$29</f>
        <v>8.5553107270000002</v>
      </c>
      <c r="K45" s="39">
        <f>'Asturias 1999'!$C$29</f>
        <v>8.5101075050000006</v>
      </c>
      <c r="L45" s="39">
        <f>'Asturias 2000'!$C$29</f>
        <v>8.6276411680000002</v>
      </c>
      <c r="M45" s="39">
        <f>'Asturias 2001'!$C$29</f>
        <v>8.7299114709999994</v>
      </c>
      <c r="N45" s="39">
        <f>'Asturias 2002'!$C$29</f>
        <v>8.0642998929999994</v>
      </c>
      <c r="O45" s="39">
        <f>'Asturias 2003'!$C$29</f>
        <v>7.7629262840000006</v>
      </c>
      <c r="P45" s="39">
        <f>'Asturias 2004'!$C$29</f>
        <v>7.5364993839999999</v>
      </c>
      <c r="Q45" s="39">
        <f>'Asturias 2005'!$C$29</f>
        <v>7.5706535539999997</v>
      </c>
      <c r="R45" s="39">
        <f>'Asturias 2006'!$C$29</f>
        <v>7.1145584370000003</v>
      </c>
      <c r="S45" s="39">
        <f>'Asturias 2007'!$C$29</f>
        <v>6.9409671560000001</v>
      </c>
      <c r="T45" s="39">
        <f>'Asturias 2008'!$C$29</f>
        <v>6.9932507399999997</v>
      </c>
      <c r="U45" s="39">
        <f>'Asturias 2009'!$C$29</f>
        <v>6.7646329009999997</v>
      </c>
      <c r="V45" s="39">
        <f>'Asturias 2010'!$C$29</f>
        <v>7.070654536000001</v>
      </c>
      <c r="W45" s="39">
        <f>'Asturias 2011'!$C$29</f>
        <v>6.7640138279999995</v>
      </c>
      <c r="X45" s="39">
        <f>'Asturias 2012'!$C$29</f>
        <v>6.6716768430000002</v>
      </c>
      <c r="Y45" s="39">
        <f>'Asturias 2013'!$C$29</f>
        <v>6.6489158179999999</v>
      </c>
      <c r="Z45" s="39">
        <f>'Asturias 2014'!$C$29</f>
        <v>6.6589817519999999</v>
      </c>
      <c r="AA45" s="39">
        <f>'Asturias 2015'!$C$29</f>
        <v>6.7392710720000002</v>
      </c>
      <c r="AB45" s="39">
        <f>'Asturias 2016'!$C$29</f>
        <v>6.8703755179999995</v>
      </c>
      <c r="AC45" s="39">
        <f>'Asturias 2017'!$C$29</f>
        <v>6.5087774729999994</v>
      </c>
      <c r="AD45" s="39">
        <f>'Asturias 2018'!$C$29</f>
        <v>6.470617453</v>
      </c>
      <c r="AE45" s="39">
        <f>'Asturias 2019'!$C$29</f>
        <v>6.390724455</v>
      </c>
      <c r="AF45" s="39">
        <f>'Asturias 2020'!$C$29</f>
        <v>6.3068243829999995</v>
      </c>
    </row>
    <row r="46" spans="1:32" ht="13.5" thickBot="1" x14ac:dyDescent="0.25">
      <c r="A46" s="46" t="s">
        <v>53</v>
      </c>
      <c r="B46" s="40">
        <f>'Asturias 1990'!$C$34</f>
        <v>9.3574492000000009E-2</v>
      </c>
      <c r="C46" s="40">
        <f>'Asturias 1991'!$C$34</f>
        <v>7.3512380999999988E-2</v>
      </c>
      <c r="D46" s="40">
        <f>'Asturias 1992'!$C$34</f>
        <v>6.8533266815000007E-2</v>
      </c>
      <c r="E46" s="40">
        <f>'Asturias 1993'!$C$34</f>
        <v>7.3371106394999996E-2</v>
      </c>
      <c r="F46" s="40">
        <f>'Asturias 1994'!$C$34</f>
        <v>6.8563401054999987E-2</v>
      </c>
      <c r="G46" s="40">
        <f>'Asturias 1995'!$C$34</f>
        <v>7.3378143734999998E-2</v>
      </c>
      <c r="H46" s="40">
        <f>'Asturias 1996'!$C$34</f>
        <v>6.9952788225000007E-2</v>
      </c>
      <c r="I46" s="40">
        <f>'Asturias 1997'!$C$34</f>
        <v>7.8545613275000009E-2</v>
      </c>
      <c r="J46" s="40">
        <f>'Asturias 1998'!$C$34</f>
        <v>8.0218781949999998E-2</v>
      </c>
      <c r="K46" s="40">
        <f>'Asturias 1999'!$C$34</f>
        <v>8.5526639500000001E-2</v>
      </c>
      <c r="L46" s="40">
        <f>'Asturias 2000'!$C$34</f>
        <v>7.1339986979999992E-2</v>
      </c>
      <c r="M46" s="40">
        <f>'Asturias 2001'!$C$34</f>
        <v>7.7907537749999992E-2</v>
      </c>
      <c r="N46" s="40">
        <f>'Asturias 2002'!$C$34</f>
        <v>7.3664861750000005E-2</v>
      </c>
      <c r="O46" s="40">
        <f>'Asturias 2003'!$C$34</f>
        <v>8.4547427770000003E-2</v>
      </c>
      <c r="P46" s="40">
        <f>'Asturias 2004'!$C$34</f>
        <v>7.5708641185000008E-2</v>
      </c>
      <c r="Q46" s="40">
        <f>'Asturias 2005'!$C$34</f>
        <v>7.8027601700000004E-2</v>
      </c>
      <c r="R46" s="40">
        <f>'Asturias 2006'!$C$34</f>
        <v>7.3886082679999993E-2</v>
      </c>
      <c r="S46" s="40">
        <f>'Asturias 2007'!$C$34</f>
        <v>7.7988905086500013E-2</v>
      </c>
      <c r="T46" s="40">
        <f>'Asturias 2008'!$C$34</f>
        <v>7.5283440175000008E-2</v>
      </c>
      <c r="U46" s="40">
        <f>'Asturias 2009'!$C$34</f>
        <v>0.1375539485</v>
      </c>
      <c r="V46" s="40">
        <f>'Asturias 2010'!$C$34</f>
        <v>9.0543190660000009E-2</v>
      </c>
      <c r="W46" s="40">
        <f>'Asturias 2011'!$C$34</f>
        <v>0.12151505084</v>
      </c>
      <c r="X46" s="40">
        <f>'Asturias 2012'!$C$34</f>
        <v>0.123822115525</v>
      </c>
      <c r="Y46" s="40">
        <f>'Asturias 2013'!$C$34</f>
        <v>0.118801447115</v>
      </c>
      <c r="Z46" s="40">
        <f>'Asturias 2014'!$C$34</f>
        <v>0.121367778445</v>
      </c>
      <c r="AA46" s="40">
        <f>'Asturias 2015'!$C$34</f>
        <v>0.15979911481999998</v>
      </c>
      <c r="AB46" s="40">
        <f>'Asturias 2016'!$C$34</f>
        <v>0.15146580353</v>
      </c>
      <c r="AC46" s="40">
        <f>'Asturias 2017'!$C$34</f>
        <v>0.124595510425</v>
      </c>
      <c r="AD46" s="40">
        <f>'Asturias 2018'!$C$34</f>
        <v>0.12761624298999999</v>
      </c>
      <c r="AE46" s="40">
        <f>'Asturias 2019'!$C$34</f>
        <v>0.13688213034999999</v>
      </c>
      <c r="AF46" s="40">
        <f>'Asturias 2020'!$C$34</f>
        <v>0.13485260673999999</v>
      </c>
    </row>
    <row r="47" spans="1:32" ht="13.5" thickBot="1" x14ac:dyDescent="0.25">
      <c r="A47" s="41" t="s">
        <v>44</v>
      </c>
      <c r="B47" s="42">
        <f t="shared" ref="B47:AE47" si="2">SUM(B43:B46)</f>
        <v>31.683734206839212</v>
      </c>
      <c r="C47" s="43">
        <f t="shared" si="2"/>
        <v>30.895455710955105</v>
      </c>
      <c r="D47" s="43">
        <f t="shared" si="2"/>
        <v>30.390189454384679</v>
      </c>
      <c r="E47" s="43">
        <f t="shared" si="2"/>
        <v>28.350088197383609</v>
      </c>
      <c r="F47" s="43">
        <f t="shared" si="2"/>
        <v>27.828526302134719</v>
      </c>
      <c r="G47" s="43">
        <f t="shared" si="2"/>
        <v>27.708156897776441</v>
      </c>
      <c r="H47" s="43">
        <f t="shared" si="2"/>
        <v>27.635940507261079</v>
      </c>
      <c r="I47" s="43">
        <f t="shared" si="2"/>
        <v>27.005843632432413</v>
      </c>
      <c r="J47" s="43">
        <f t="shared" si="2"/>
        <v>27.306081121786217</v>
      </c>
      <c r="K47" s="43">
        <f t="shared" si="2"/>
        <v>26.703918226852227</v>
      </c>
      <c r="L47" s="43">
        <f t="shared" si="2"/>
        <v>25.85940412440614</v>
      </c>
      <c r="M47" s="43">
        <f t="shared" si="2"/>
        <v>25.916690428140889</v>
      </c>
      <c r="N47" s="43">
        <f t="shared" si="2"/>
        <v>24.782555372340301</v>
      </c>
      <c r="O47" s="43">
        <f t="shared" si="2"/>
        <v>23.072418050337323</v>
      </c>
      <c r="P47" s="43">
        <f t="shared" si="2"/>
        <v>22.41498858417879</v>
      </c>
      <c r="Q47" s="43">
        <f t="shared" si="2"/>
        <v>22.153213343567657</v>
      </c>
      <c r="R47" s="43">
        <f t="shared" si="2"/>
        <v>21.06687934996193</v>
      </c>
      <c r="S47" s="43">
        <f t="shared" si="2"/>
        <v>20.388993691235768</v>
      </c>
      <c r="T47" s="43">
        <f t="shared" si="2"/>
        <v>19.570946629364229</v>
      </c>
      <c r="U47" s="43">
        <f t="shared" si="2"/>
        <v>18.410981306431619</v>
      </c>
      <c r="V47" s="43">
        <f t="shared" si="2"/>
        <v>18.881187766608662</v>
      </c>
      <c r="W47" s="43">
        <f t="shared" si="2"/>
        <v>18.115499237899272</v>
      </c>
      <c r="X47" s="43">
        <f>SUM(X43:X46)</f>
        <v>17.560918229368951</v>
      </c>
      <c r="Y47" s="43">
        <f>SUM(Y43:Y46)</f>
        <v>17.16093712876393</v>
      </c>
      <c r="Z47" s="43">
        <f t="shared" si="2"/>
        <v>17.248094499858794</v>
      </c>
      <c r="AA47" s="43">
        <f t="shared" si="2"/>
        <v>17.308222484384519</v>
      </c>
      <c r="AB47" s="43">
        <f t="shared" si="2"/>
        <v>17.017638050249865</v>
      </c>
      <c r="AC47" s="43">
        <f t="shared" si="2"/>
        <v>16.557575372550776</v>
      </c>
      <c r="AD47" s="43">
        <f t="shared" si="2"/>
        <v>16.643878544565183</v>
      </c>
      <c r="AE47" s="43">
        <f t="shared" si="2"/>
        <v>16.190450196998825</v>
      </c>
      <c r="AF47" s="44">
        <f>SUM(AF43:AF46)</f>
        <v>16.139922124826729</v>
      </c>
    </row>
    <row r="77" spans="1:32" ht="13.5" thickBot="1" x14ac:dyDescent="0.25"/>
    <row r="78" spans="1:32" ht="15" thickBot="1" x14ac:dyDescent="0.3">
      <c r="A78" s="34" t="s">
        <v>77</v>
      </c>
      <c r="B78" s="35">
        <v>1990</v>
      </c>
      <c r="C78" s="36">
        <v>1991</v>
      </c>
      <c r="D78" s="36">
        <v>1992</v>
      </c>
      <c r="E78" s="36">
        <v>1993</v>
      </c>
      <c r="F78" s="36">
        <v>1994</v>
      </c>
      <c r="G78" s="36">
        <v>1995</v>
      </c>
      <c r="H78" s="36">
        <v>1996</v>
      </c>
      <c r="I78" s="36">
        <v>1997</v>
      </c>
      <c r="J78" s="36">
        <v>1998</v>
      </c>
      <c r="K78" s="36">
        <v>1999</v>
      </c>
      <c r="L78" s="36">
        <v>2000</v>
      </c>
      <c r="M78" s="36">
        <v>2001</v>
      </c>
      <c r="N78" s="36">
        <v>2002</v>
      </c>
      <c r="O78" s="36">
        <v>2003</v>
      </c>
      <c r="P78" s="36">
        <v>2004</v>
      </c>
      <c r="Q78" s="36">
        <v>2005</v>
      </c>
      <c r="R78" s="36">
        <v>2006</v>
      </c>
      <c r="S78" s="36">
        <v>2007</v>
      </c>
      <c r="T78" s="36">
        <v>2008</v>
      </c>
      <c r="U78" s="36">
        <v>2009</v>
      </c>
      <c r="V78" s="36">
        <v>2010</v>
      </c>
      <c r="W78" s="36">
        <v>2011</v>
      </c>
      <c r="X78" s="36">
        <v>2012</v>
      </c>
      <c r="Y78" s="36">
        <v>2013</v>
      </c>
      <c r="Z78" s="36">
        <v>2014</v>
      </c>
      <c r="AA78" s="36">
        <v>2015</v>
      </c>
      <c r="AB78" s="36">
        <v>2016</v>
      </c>
      <c r="AC78" s="36">
        <v>2017</v>
      </c>
      <c r="AD78" s="60">
        <v>2018</v>
      </c>
      <c r="AE78" s="60">
        <v>2019</v>
      </c>
      <c r="AF78" s="59">
        <v>2020</v>
      </c>
    </row>
    <row r="79" spans="1:32" x14ac:dyDescent="0.2">
      <c r="A79" s="37" t="s">
        <v>2</v>
      </c>
      <c r="B79" s="38">
        <f>'Asturias 1990'!$D$8</f>
        <v>136.09830196318876</v>
      </c>
      <c r="C79" s="38">
        <f>'Asturias 1991'!$D$8</f>
        <v>125.68984485597738</v>
      </c>
      <c r="D79" s="38">
        <f>'Asturias 1992'!$D$8</f>
        <v>123.92832316707074</v>
      </c>
      <c r="E79" s="38">
        <f>'Asturias 1993'!$D$8</f>
        <v>124.75372328494794</v>
      </c>
      <c r="F79" s="38">
        <f>'Asturias 1994'!$D$8</f>
        <v>123.52774758093737</v>
      </c>
      <c r="G79" s="38">
        <f>'Asturias 1995'!$D$8</f>
        <v>124.78995060093347</v>
      </c>
      <c r="H79" s="38">
        <f>'Asturias 1996'!$D$8</f>
        <v>97.85376855241762</v>
      </c>
      <c r="I79" s="38">
        <f>'Asturias 1997'!$D$8</f>
        <v>110.41184924585302</v>
      </c>
      <c r="J79" s="38">
        <f>'Asturias 1998'!$D$8</f>
        <v>89.929725450576413</v>
      </c>
      <c r="K79" s="38">
        <f>'Asturias 1999'!$D$8</f>
        <v>109.89019907516315</v>
      </c>
      <c r="L79" s="38">
        <f>'Asturias 2000'!$D$8</f>
        <v>105.64452312590224</v>
      </c>
      <c r="M79" s="38">
        <f>'Asturias 2001'!$D$8</f>
        <v>97.091524732392202</v>
      </c>
      <c r="N79" s="38">
        <f>'Asturias 2002'!$D$8</f>
        <v>108.16303647817196</v>
      </c>
      <c r="O79" s="38">
        <f>'Asturias 2003'!$D$8</f>
        <v>98.506627477182064</v>
      </c>
      <c r="P79" s="38">
        <f>'Asturias 2004'!$D$8</f>
        <v>96.884009179426585</v>
      </c>
      <c r="Q79" s="38">
        <f>'Asturias 2005'!$D$8</f>
        <v>95.783633068592778</v>
      </c>
      <c r="R79" s="38">
        <f>'Asturias 2006'!$D$8</f>
        <v>88.418110909808362</v>
      </c>
      <c r="S79" s="38">
        <f>'Asturias 2007'!$D$8</f>
        <v>97.59477348907194</v>
      </c>
      <c r="T79" s="38">
        <f>'Asturias 2008'!$D$8</f>
        <v>43.308945242633015</v>
      </c>
      <c r="U79" s="38">
        <f>'Asturias 2009'!$D$8</f>
        <v>28.963852255153633</v>
      </c>
      <c r="V79" s="38">
        <f>'Asturias 2010'!$D$8</f>
        <v>26.009307497088098</v>
      </c>
      <c r="W79" s="38">
        <f>'Asturias 2011'!$D$8</f>
        <v>25.164584960452494</v>
      </c>
      <c r="X79" s="38">
        <f>'Asturias 2012'!$D$8</f>
        <v>31.817552395791541</v>
      </c>
      <c r="Y79" s="38">
        <f>'Asturias 2013'!$D$8</f>
        <v>28.047705044529334</v>
      </c>
      <c r="Z79" s="38">
        <f>'Asturias 2014'!$D$8</f>
        <v>30.186600681286496</v>
      </c>
      <c r="AA79" s="38">
        <f>'Asturias 2015'!$D$8</f>
        <v>33.594286300735554</v>
      </c>
      <c r="AB79" s="38">
        <f>'Asturias 2016'!$D$8</f>
        <v>25.25399082597108</v>
      </c>
      <c r="AC79" s="38">
        <f>'Asturias 2017'!$D$8</f>
        <v>28.843559046873814</v>
      </c>
      <c r="AD79" s="38">
        <f>'Asturias 2018'!$D$8</f>
        <v>24.292062393531374</v>
      </c>
      <c r="AE79" s="38">
        <f>'Asturias 2019'!$D$8</f>
        <v>17.537818017808071</v>
      </c>
      <c r="AF79" s="38">
        <f>'Asturias 2020'!$D$8</f>
        <v>11.617548148981101</v>
      </c>
    </row>
    <row r="80" spans="1:32" x14ac:dyDescent="0.2">
      <c r="A80" s="45" t="s">
        <v>54</v>
      </c>
      <c r="B80" s="39">
        <f>'Asturias 1990'!$D$18</f>
        <v>1.9947195324515086</v>
      </c>
      <c r="C80" s="39">
        <f>'Asturias 1991'!$D$18</f>
        <v>2.2423302153030753</v>
      </c>
      <c r="D80" s="39">
        <f>'Asturias 1992'!$D$18</f>
        <v>2.9224270236121721</v>
      </c>
      <c r="E80" s="39">
        <f>'Asturias 1993'!$D$18</f>
        <v>2.8837964563943266</v>
      </c>
      <c r="F80" s="39">
        <f>'Asturias 1994'!$D$18</f>
        <v>2.4398257064420328</v>
      </c>
      <c r="G80" s="39">
        <f>'Asturias 1995'!$D$18</f>
        <v>2.9135134621677445</v>
      </c>
      <c r="H80" s="39">
        <f>'Asturias 1996'!$D$18</f>
        <v>2.9471148478299845</v>
      </c>
      <c r="I80" s="39">
        <f>'Asturias 1997'!$D$18</f>
        <v>3.4166187817457665</v>
      </c>
      <c r="J80" s="39">
        <f>'Asturias 1998'!$D$18</f>
        <v>3.4486151372085923</v>
      </c>
      <c r="K80" s="39">
        <f>'Asturias 1999'!$D$18</f>
        <v>3.5707584668644463</v>
      </c>
      <c r="L80" s="39">
        <f>'Asturias 2000'!$D$18</f>
        <v>3.4879103625682228</v>
      </c>
      <c r="M80" s="39">
        <f>'Asturias 2001'!$D$18</f>
        <v>3.1805113283289534</v>
      </c>
      <c r="N80" s="39">
        <f>'Asturias 2002'!$D$18</f>
        <v>3.1565773439083959</v>
      </c>
      <c r="O80" s="39">
        <f>'Asturias 2003'!$D$18</f>
        <v>3.2078547709999996</v>
      </c>
      <c r="P80" s="39">
        <f>'Asturias 2004'!$D$18</f>
        <v>3.5237234166399998</v>
      </c>
      <c r="Q80" s="39">
        <f>'Asturias 2005'!$D$18</f>
        <v>3.6384587989999999</v>
      </c>
      <c r="R80" s="39">
        <f>'Asturias 2006'!$D$18</f>
        <v>3.4873213409999999</v>
      </c>
      <c r="S80" s="39">
        <f>'Asturias 2007'!$D$18</f>
        <v>3.6434977400827901</v>
      </c>
      <c r="T80" s="39">
        <f>'Asturias 2008'!$D$18</f>
        <v>3.5527734442557479</v>
      </c>
      <c r="U80" s="39">
        <f>'Asturias 2009'!$D$18</f>
        <v>3.8140036133311717</v>
      </c>
      <c r="V80" s="39">
        <f>'Asturias 2010'!$D$18</f>
        <v>4.073669760758392</v>
      </c>
      <c r="W80" s="39">
        <f>'Asturias 2011'!$D$18</f>
        <v>4.4907355847544332</v>
      </c>
      <c r="X80" s="39">
        <f>'Asturias 2012'!$D$18</f>
        <v>4.0958041709096857</v>
      </c>
      <c r="Y80" s="39">
        <f>'Asturias 2013'!$D$18</f>
        <v>3.872180933463552</v>
      </c>
      <c r="Z80" s="39">
        <f>'Asturias 2014'!$D$18</f>
        <v>4.1457976120117372</v>
      </c>
      <c r="AA80" s="39">
        <f>'Asturias 2015'!$D$18</f>
        <v>4.3097969279258477</v>
      </c>
      <c r="AB80" s="39">
        <f>'Asturias 2016'!$D$18</f>
        <v>4.2799247142686383</v>
      </c>
      <c r="AC80" s="39">
        <f>'Asturias 2017'!$D$18</f>
        <v>4.4521610896184258</v>
      </c>
      <c r="AD80" s="39">
        <f>'Asturias 2018'!$D$18</f>
        <v>4.6092426901461465</v>
      </c>
      <c r="AE80" s="39">
        <f>'Asturias 2019'!$D$18</f>
        <v>3.5657838734585727</v>
      </c>
      <c r="AF80" s="39">
        <f>'Asturias 2020'!$D$18</f>
        <v>3.9444527147963915</v>
      </c>
    </row>
    <row r="81" spans="1:32" x14ac:dyDescent="0.2">
      <c r="A81" s="45" t="s">
        <v>52</v>
      </c>
      <c r="B81" s="39">
        <f>'Asturias 1990'!$D$29</f>
        <v>1.3657885999999999E-2</v>
      </c>
      <c r="C81" s="39">
        <f>'Asturias 1991'!$D$29</f>
        <v>1.2698891E-2</v>
      </c>
      <c r="D81" s="39">
        <f>'Asturias 1992'!$D$29</f>
        <v>1.4041977000000001E-2</v>
      </c>
      <c r="E81" s="39">
        <f>'Asturias 1993'!$D$29</f>
        <v>9.2799140000000002E-3</v>
      </c>
      <c r="F81" s="39">
        <f>'Asturias 1994'!$D$29</f>
        <v>1.1534697E-2</v>
      </c>
      <c r="G81" s="39">
        <f>'Asturias 1995'!$D$29</f>
        <v>9.8227169999999999E-3</v>
      </c>
      <c r="H81" s="39">
        <f>'Asturias 1996'!$D$29</f>
        <v>9.3832080000000005E-3</v>
      </c>
      <c r="I81" s="39">
        <f>'Asturias 1997'!$D$29</f>
        <v>1.0069144E-2</v>
      </c>
      <c r="J81" s="39">
        <f>'Asturias 1998'!$D$29</f>
        <v>1.0132057E-2</v>
      </c>
      <c r="K81" s="39">
        <f>'Asturias 1999'!$D$29</f>
        <v>9.3945859999999999E-3</v>
      </c>
      <c r="L81" s="39">
        <f>'Asturias 2000'!$D$29</f>
        <v>4.3108870000000002E-3</v>
      </c>
      <c r="M81" s="39">
        <f>'Asturias 2001'!$D$29</f>
        <v>3.008E-5</v>
      </c>
      <c r="N81" s="39">
        <f>'Asturias 2002'!$D$29</f>
        <v>3.4931000000000001E-5</v>
      </c>
      <c r="O81" s="39">
        <f>'Asturias 2003'!$D$29</f>
        <v>3.4931000000000001E-5</v>
      </c>
      <c r="P81" s="39">
        <f>'Asturias 2004'!$D$29</f>
        <v>3.4931000000000001E-5</v>
      </c>
      <c r="Q81" s="39">
        <f>'Asturias 2005'!$D$29</f>
        <v>2.9108999999999999E-5</v>
      </c>
      <c r="R81" s="39">
        <f>'Asturias 2006'!$D$29</f>
        <v>3.6872000000000002E-5</v>
      </c>
      <c r="S81" s="39">
        <f>'Asturias 2007'!$D$29</f>
        <v>3.6872000000000002E-5</v>
      </c>
      <c r="T81" s="39">
        <f>'Asturias 2008'!$D$29</f>
        <v>3.5902000000000003E-5</v>
      </c>
      <c r="U81" s="39">
        <f>'Asturias 2009'!$D$29</f>
        <v>3.5902000000000003E-5</v>
      </c>
      <c r="V81" s="39">
        <f>'Asturias 2010'!$D$29</f>
        <v>4.0753000000000001E-5</v>
      </c>
      <c r="W81" s="39">
        <f>'Asturias 2011'!$D$29</f>
        <v>3.4446000000000002E-5</v>
      </c>
      <c r="X81" s="39">
        <f>'Asturias 2012'!$D$29</f>
        <v>2.9595E-5</v>
      </c>
      <c r="Y81" s="39">
        <f>'Asturias 2013'!$D$29</f>
        <v>2.9595E-5</v>
      </c>
      <c r="Z81" s="39">
        <f>'Asturias 2014'!$D$29</f>
        <v>4.7545E-5</v>
      </c>
      <c r="AA81" s="39">
        <f>'Asturias 2015'!$D$29</f>
        <v>5.0117000000000001E-5</v>
      </c>
      <c r="AB81" s="39">
        <f>'Asturias 2016'!$D$29</f>
        <v>3.9783000000000002E-5</v>
      </c>
      <c r="AC81" s="39">
        <f>'Asturias 2017'!$D$29</f>
        <v>4.1723E-5</v>
      </c>
      <c r="AD81" s="39">
        <f>'Asturias 2018'!$D$29</f>
        <v>6.5981000000000004E-5</v>
      </c>
      <c r="AE81" s="39">
        <f>'Asturias 2019'!$D$29</f>
        <v>6.5981000000000004E-5</v>
      </c>
      <c r="AF81" s="39">
        <f>'Asturias 2020'!$D$29</f>
        <v>6.5981000000000004E-5</v>
      </c>
    </row>
    <row r="82" spans="1:32" ht="13.5" thickBot="1" x14ac:dyDescent="0.25">
      <c r="A82" s="46" t="s">
        <v>53</v>
      </c>
      <c r="B82" s="40">
        <f>'Asturias 1990'!$D$34</f>
        <v>1.120081E-3</v>
      </c>
      <c r="C82" s="40">
        <f>'Asturias 1991'!$D$34</f>
        <v>1.3258079999999999E-3</v>
      </c>
      <c r="D82" s="40">
        <f>'Asturias 1992'!$D$34</f>
        <v>3.0872499999999998E-4</v>
      </c>
      <c r="E82" s="40">
        <f>'Asturias 1993'!$D$34</f>
        <v>1.212865E-3</v>
      </c>
      <c r="F82" s="40">
        <f>'Asturias 1994'!$D$34</f>
        <v>3.51629E-4</v>
      </c>
      <c r="G82" s="40">
        <f>'Asturias 1995'!$D$34</f>
        <v>1.2688249999999999E-3</v>
      </c>
      <c r="H82" s="40">
        <f>'Asturias 1996'!$D$34</f>
        <v>6.8815399999999996E-4</v>
      </c>
      <c r="I82" s="40">
        <f>'Asturias 1997'!$D$34</f>
        <v>1.4572960000000001E-3</v>
      </c>
      <c r="J82" s="40">
        <f>'Asturias 1998'!$D$34</f>
        <v>4.2987E-4</v>
      </c>
      <c r="K82" s="40">
        <f>'Asturias 1999'!$D$34</f>
        <v>1.3073659999999999E-3</v>
      </c>
      <c r="L82" s="40">
        <f>'Asturias 2000'!$D$34</f>
        <v>4.0772600000000002E-4</v>
      </c>
      <c r="M82" s="40">
        <f>'Asturias 2001'!$D$34</f>
        <v>1.49883E-3</v>
      </c>
      <c r="N82" s="40">
        <f>'Asturias 2002'!$D$34</f>
        <v>4.9348999999999997E-4</v>
      </c>
      <c r="O82" s="40">
        <f>'Asturias 2003'!$D$34</f>
        <v>1.2637670000000001E-3</v>
      </c>
      <c r="P82" s="40">
        <f>'Asturias 2004'!$D$34</f>
        <v>7.7797000000000001E-4</v>
      </c>
      <c r="Q82" s="40">
        <f>'Asturias 2005'!$D$34</f>
        <v>1.2027470000000001E-3</v>
      </c>
      <c r="R82" s="40">
        <f>'Asturias 2006'!$D$34</f>
        <v>3.7613600000000001E-4</v>
      </c>
      <c r="S82" s="40">
        <f>'Asturias 2007'!$D$34</f>
        <v>1.0580030000000001E-3</v>
      </c>
      <c r="T82" s="40">
        <f>'Asturias 2008'!$D$34</f>
        <v>4.57417E-4</v>
      </c>
      <c r="U82" s="40">
        <f>'Asturias 2009'!$D$34</f>
        <v>8.9124899999999999E-4</v>
      </c>
      <c r="V82" s="40">
        <f>'Asturias 2010'!$D$34</f>
        <v>8.7917300000000002E-4</v>
      </c>
      <c r="W82" s="40">
        <f>'Asturias 2011'!$D$34</f>
        <v>1.0245779999999999E-3</v>
      </c>
      <c r="X82" s="40">
        <f>'Asturias 2012'!$D$34</f>
        <v>1.184427E-3</v>
      </c>
      <c r="Y82" s="40">
        <f>'Asturias 2013'!$D$34</f>
        <v>2.6383079999999998E-3</v>
      </c>
      <c r="Z82" s="40">
        <f>'Asturias 2014'!$D$34</f>
        <v>7.3058800000000001E-4</v>
      </c>
      <c r="AA82" s="40">
        <f>'Asturias 2015'!$D$34</f>
        <v>8.6086799999999998E-4</v>
      </c>
      <c r="AB82" s="40">
        <f>'Asturias 2016'!$D$34</f>
        <v>1.3302660000000001E-3</v>
      </c>
      <c r="AC82" s="40">
        <f>'Asturias 2017'!$D$34</f>
        <v>2.760172E-3</v>
      </c>
      <c r="AD82" s="40">
        <f>'Asturias 2018'!$D$34</f>
        <v>2.134506E-3</v>
      </c>
      <c r="AE82" s="40">
        <f>'Asturias 2019'!$D$34</f>
        <v>2.232319E-3</v>
      </c>
      <c r="AF82" s="40">
        <f>'Asturias 2020'!$D$34</f>
        <v>2.3199560000000002E-3</v>
      </c>
    </row>
    <row r="83" spans="1:32" ht="13.5" thickBot="1" x14ac:dyDescent="0.25">
      <c r="A83" s="41" t="s">
        <v>44</v>
      </c>
      <c r="B83" s="42">
        <f t="shared" ref="B83:AA83" si="3">SUM(B79:B82)</f>
        <v>138.10779946264029</v>
      </c>
      <c r="C83" s="43">
        <f t="shared" si="3"/>
        <v>127.94619977028046</v>
      </c>
      <c r="D83" s="43">
        <f t="shared" si="3"/>
        <v>126.86510089268292</v>
      </c>
      <c r="E83" s="43">
        <f t="shared" si="3"/>
        <v>127.64801252034226</v>
      </c>
      <c r="F83" s="43">
        <f t="shared" si="3"/>
        <v>125.9794596133794</v>
      </c>
      <c r="G83" s="43">
        <f t="shared" si="3"/>
        <v>127.71455560510121</v>
      </c>
      <c r="H83" s="43">
        <f t="shared" si="3"/>
        <v>100.8109547622476</v>
      </c>
      <c r="I83" s="43">
        <f t="shared" si="3"/>
        <v>113.83999446759879</v>
      </c>
      <c r="J83" s="43">
        <f t="shared" si="3"/>
        <v>93.388902514785016</v>
      </c>
      <c r="K83" s="43">
        <f t="shared" si="3"/>
        <v>113.47165949402761</v>
      </c>
      <c r="L83" s="43">
        <f t="shared" si="3"/>
        <v>109.13715210147048</v>
      </c>
      <c r="M83" s="43">
        <f t="shared" si="3"/>
        <v>100.27356497072115</v>
      </c>
      <c r="N83" s="43">
        <f t="shared" si="3"/>
        <v>111.32014224308035</v>
      </c>
      <c r="O83" s="43">
        <f t="shared" si="3"/>
        <v>101.71578094618206</v>
      </c>
      <c r="P83" s="43">
        <f t="shared" si="3"/>
        <v>100.40854549706658</v>
      </c>
      <c r="Q83" s="43">
        <f t="shared" si="3"/>
        <v>99.423323723592773</v>
      </c>
      <c r="R83" s="43">
        <f t="shared" si="3"/>
        <v>91.905845258808355</v>
      </c>
      <c r="S83" s="43">
        <f t="shared" si="3"/>
        <v>101.23936610415473</v>
      </c>
      <c r="T83" s="43">
        <f t="shared" si="3"/>
        <v>46.862212005888765</v>
      </c>
      <c r="U83" s="43">
        <f t="shared" si="3"/>
        <v>32.778783019484806</v>
      </c>
      <c r="V83" s="43">
        <f t="shared" si="3"/>
        <v>30.083897183846492</v>
      </c>
      <c r="W83" s="43">
        <f t="shared" si="3"/>
        <v>29.656379569206926</v>
      </c>
      <c r="X83" s="43">
        <f>SUM(X79:X82)</f>
        <v>35.914570588701224</v>
      </c>
      <c r="Y83" s="43">
        <f>SUM(Y79:Y82)</f>
        <v>31.922553880992886</v>
      </c>
      <c r="Z83" s="43">
        <f t="shared" si="3"/>
        <v>34.333176426298238</v>
      </c>
      <c r="AA83" s="43">
        <f t="shared" si="3"/>
        <v>37.904994213661396</v>
      </c>
      <c r="AB83" s="43">
        <f>SUM(AB79:AB82)</f>
        <v>29.535285589239717</v>
      </c>
      <c r="AC83" s="43">
        <f t="shared" ref="AC83:AE83" si="4">SUM(AC79:AC82)</f>
        <v>33.298522031492247</v>
      </c>
      <c r="AD83" s="43">
        <f t="shared" si="4"/>
        <v>28.90350557067752</v>
      </c>
      <c r="AE83" s="43">
        <f t="shared" si="4"/>
        <v>21.105900191266642</v>
      </c>
      <c r="AF83" s="44">
        <f>SUM(AF79:AF82)</f>
        <v>15.564386800777491</v>
      </c>
    </row>
    <row r="113" spans="1:32" ht="13.5" thickBot="1" x14ac:dyDescent="0.25"/>
    <row r="114" spans="1:32" ht="15" thickBot="1" x14ac:dyDescent="0.3">
      <c r="A114" s="34" t="s">
        <v>78</v>
      </c>
      <c r="B114" s="35">
        <v>1990</v>
      </c>
      <c r="C114" s="36">
        <v>1991</v>
      </c>
      <c r="D114" s="36">
        <v>1992</v>
      </c>
      <c r="E114" s="36">
        <v>1993</v>
      </c>
      <c r="F114" s="36">
        <v>1994</v>
      </c>
      <c r="G114" s="36">
        <v>1995</v>
      </c>
      <c r="H114" s="36">
        <v>1996</v>
      </c>
      <c r="I114" s="36">
        <v>1997</v>
      </c>
      <c r="J114" s="36">
        <v>1998</v>
      </c>
      <c r="K114" s="36">
        <v>1999</v>
      </c>
      <c r="L114" s="36">
        <v>2000</v>
      </c>
      <c r="M114" s="36">
        <v>2001</v>
      </c>
      <c r="N114" s="36">
        <v>2002</v>
      </c>
      <c r="O114" s="36">
        <v>2003</v>
      </c>
      <c r="P114" s="36">
        <v>2004</v>
      </c>
      <c r="Q114" s="36">
        <v>2005</v>
      </c>
      <c r="R114" s="36">
        <v>2006</v>
      </c>
      <c r="S114" s="36">
        <v>2007</v>
      </c>
      <c r="T114" s="36">
        <v>2008</v>
      </c>
      <c r="U114" s="36">
        <v>2009</v>
      </c>
      <c r="V114" s="36">
        <v>2010</v>
      </c>
      <c r="W114" s="36">
        <v>2011</v>
      </c>
      <c r="X114" s="36">
        <v>2012</v>
      </c>
      <c r="Y114" s="36">
        <v>2013</v>
      </c>
      <c r="Z114" s="36">
        <v>2014</v>
      </c>
      <c r="AA114" s="36">
        <v>2015</v>
      </c>
      <c r="AB114" s="36">
        <v>2016</v>
      </c>
      <c r="AC114" s="36">
        <v>2017</v>
      </c>
      <c r="AD114" s="60">
        <v>2018</v>
      </c>
      <c r="AE114" s="60">
        <v>2019</v>
      </c>
      <c r="AF114" s="59">
        <v>2020</v>
      </c>
    </row>
    <row r="115" spans="1:32" x14ac:dyDescent="0.2">
      <c r="A115" s="37" t="s">
        <v>2</v>
      </c>
      <c r="B115" s="38">
        <f>'Asturias 1990'!$E$8</f>
        <v>0.6678990601</v>
      </c>
      <c r="C115" s="38">
        <f>'Asturias 1991'!$E$8</f>
        <v>0.63965023189999992</v>
      </c>
      <c r="D115" s="38">
        <f>'Asturias 1992'!$E$8</f>
        <v>0.61519398079999998</v>
      </c>
      <c r="E115" s="38">
        <f>'Asturias 1993'!$E$8</f>
        <v>0.62545053120000005</v>
      </c>
      <c r="F115" s="38">
        <f>'Asturias 1994'!$E$8</f>
        <v>0.63404942129999986</v>
      </c>
      <c r="G115" s="38">
        <f>'Asturias 1995'!$E$8</f>
        <v>0.6005635265</v>
      </c>
      <c r="H115" s="38">
        <f>'Asturias 1996'!$E$8</f>
        <v>0.59915798379999996</v>
      </c>
      <c r="I115" s="38">
        <f>'Asturias 1997'!$E$8</f>
        <v>0.60880944309999996</v>
      </c>
      <c r="J115" s="38">
        <f>'Asturias 1998'!$E$8</f>
        <v>0.62846634309999994</v>
      </c>
      <c r="K115" s="38">
        <f>'Asturias 1999'!$E$8</f>
        <v>0.60864326849999995</v>
      </c>
      <c r="L115" s="38">
        <f>'Asturias 2000'!$E$8</f>
        <v>0.61374409069999991</v>
      </c>
      <c r="M115" s="38">
        <f>'Asturias 2001'!$E$8</f>
        <v>0.61093332900000008</v>
      </c>
      <c r="N115" s="38">
        <f>'Asturias 2002'!$E$8</f>
        <v>0.61386617970000001</v>
      </c>
      <c r="O115" s="38">
        <f>'Asturias 2003'!$E$8</f>
        <v>0.62039786720000001</v>
      </c>
      <c r="P115" s="38">
        <f>'Asturias 2004'!$E$8</f>
        <v>0.63014212850035967</v>
      </c>
      <c r="Q115" s="38">
        <f>'Asturias 2005'!$E$8</f>
        <v>0.63442898708723527</v>
      </c>
      <c r="R115" s="38">
        <f>'Asturias 2006'!$E$8</f>
        <v>0.64426689719554753</v>
      </c>
      <c r="S115" s="38">
        <f>'Asturias 2007'!$E$8</f>
        <v>0.63624149286000009</v>
      </c>
      <c r="T115" s="38">
        <f>'Asturias 2008'!$E$8</f>
        <v>0.64362965683365669</v>
      </c>
      <c r="U115" s="38">
        <f>'Asturias 2009'!$E$8</f>
        <v>0.68874165890700001</v>
      </c>
      <c r="V115" s="38">
        <f>'Asturias 2010'!$E$8</f>
        <v>0.72115754184943293</v>
      </c>
      <c r="W115" s="38">
        <f>'Asturias 2011'!$E$8</f>
        <v>0.72602101456712775</v>
      </c>
      <c r="X115" s="38">
        <f>'Asturias 2012'!$E$8</f>
        <v>0.73184711975000005</v>
      </c>
      <c r="Y115" s="38">
        <f>'Asturias 2013'!$E$8</f>
        <v>0.78587480134593357</v>
      </c>
      <c r="Z115" s="38">
        <f>'Asturias 2014'!$E$8</f>
        <v>0.7926866722024194</v>
      </c>
      <c r="AA115" s="38">
        <f>'Asturias 2015'!$E$8</f>
        <v>0.80234569256531474</v>
      </c>
      <c r="AB115" s="38">
        <f>'Asturias 2016'!$E$8</f>
        <v>0.67796996240000007</v>
      </c>
      <c r="AC115" s="38">
        <f>'Asturias 2017'!$E$8</f>
        <v>0.64269279063400886</v>
      </c>
      <c r="AD115" s="38">
        <f>'Asturias 2018'!$E$8</f>
        <v>0.60172296606804843</v>
      </c>
      <c r="AE115" s="38">
        <f>'Asturias 2019'!$E$8</f>
        <v>0.58938413430001835</v>
      </c>
      <c r="AF115" s="38">
        <f>'Asturias 2020'!$E$8</f>
        <v>0.53375668330000003</v>
      </c>
    </row>
    <row r="116" spans="1:32" x14ac:dyDescent="0.2">
      <c r="A116" s="45" t="s">
        <v>54</v>
      </c>
      <c r="B116" s="39">
        <f>'Asturias 1990'!$E$18</f>
        <v>8.6708046570622158E-2</v>
      </c>
      <c r="C116" s="39">
        <f>'Asturias 1991'!$E$18</f>
        <v>0.13999006200990816</v>
      </c>
      <c r="D116" s="39">
        <f>'Asturias 1992'!$E$18</f>
        <v>0.11629522822590628</v>
      </c>
      <c r="E116" s="39">
        <f>'Asturias 1993'!$E$18</f>
        <v>9.7940176360957532E-2</v>
      </c>
      <c r="F116" s="39">
        <f>'Asturias 1994'!$E$18</f>
        <v>0.13081413554561938</v>
      </c>
      <c r="G116" s="39">
        <f>'Asturias 1995'!$E$18</f>
        <v>0.13278889103303571</v>
      </c>
      <c r="H116" s="39">
        <f>'Asturias 1996'!$E$18</f>
        <v>0.14573333985520698</v>
      </c>
      <c r="I116" s="39">
        <f>'Asturias 1997'!$E$18</f>
        <v>0.18404057426393455</v>
      </c>
      <c r="J116" s="39">
        <f>'Asturias 1998'!$E$18</f>
        <v>0.16206028929454022</v>
      </c>
      <c r="K116" s="39">
        <f>'Asturias 1999'!$E$18</f>
        <v>0.18941307561045753</v>
      </c>
      <c r="L116" s="39">
        <f>'Asturias 2000'!$E$18</f>
        <v>0.15675183736098297</v>
      </c>
      <c r="M116" s="39">
        <f>'Asturias 2001'!$E$18</f>
        <v>5.8346053632885739E-2</v>
      </c>
      <c r="N116" s="39">
        <f>'Asturias 2002'!$E$18</f>
        <v>0.1132094169575479</v>
      </c>
      <c r="O116" s="39">
        <f>'Asturias 2003'!$E$18</f>
        <v>0.1394078824696309</v>
      </c>
      <c r="P116" s="39">
        <f>'Asturias 2004'!$E$18</f>
        <v>9.2745443889227799E-2</v>
      </c>
      <c r="Q116" s="39">
        <f>'Asturias 2005'!$E$18</f>
        <v>0.11528778903520498</v>
      </c>
      <c r="R116" s="39">
        <f>'Asturias 2006'!$E$18</f>
        <v>0.20658647168705796</v>
      </c>
      <c r="S116" s="39">
        <f>'Asturias 2007'!$E$18</f>
        <v>0.14357353310569976</v>
      </c>
      <c r="T116" s="39">
        <f>'Asturias 2008'!$E$18</f>
        <v>0.13678093379606437</v>
      </c>
      <c r="U116" s="39">
        <f>'Asturias 2009'!$E$18</f>
        <v>0.16210248826000001</v>
      </c>
      <c r="V116" s="39">
        <f>'Asturias 2010'!$E$18</f>
        <v>7.5982786999999996E-2</v>
      </c>
      <c r="W116" s="39">
        <f>'Asturias 2011'!$E$18</f>
        <v>7.9221119000000007E-2</v>
      </c>
      <c r="X116" s="39">
        <f>'Asturias 2012'!$E$18</f>
        <v>7.1864178360133299E-2</v>
      </c>
      <c r="Y116" s="39">
        <f>'Asturias 2013'!$E$18</f>
        <v>7.4140176000000002E-2</v>
      </c>
      <c r="Z116" s="39">
        <f>'Asturias 2014'!$E$18</f>
        <v>6.0361752000000005E-2</v>
      </c>
      <c r="AA116" s="39">
        <f>'Asturias 2015'!$E$18</f>
        <v>6.0200988999999996E-2</v>
      </c>
      <c r="AB116" s="39">
        <f>'Asturias 2016'!$E$18</f>
        <v>4.8095445999999993E-2</v>
      </c>
      <c r="AC116" s="39">
        <f>'Asturias 2017'!$E$18</f>
        <v>6.4612335000000007E-2</v>
      </c>
      <c r="AD116" s="39">
        <f>'Asturias 2018'!$E$18</f>
        <v>5.7470982999999996E-2</v>
      </c>
      <c r="AE116" s="39">
        <f>'Asturias 2019'!$E$18</f>
        <v>5.2218792418767222E-2</v>
      </c>
      <c r="AF116" s="39">
        <f>'Asturias 2020'!$E$18</f>
        <v>5.5613487943862394E-2</v>
      </c>
    </row>
    <row r="117" spans="1:32" x14ac:dyDescent="0.2">
      <c r="A117" s="45" t="s">
        <v>52</v>
      </c>
      <c r="B117" s="39">
        <f>'Asturias 1990'!$E$29</f>
        <v>14.861174267999999</v>
      </c>
      <c r="C117" s="39">
        <f>'Asturias 1991'!$E$29</f>
        <v>13.791094989999999</v>
      </c>
      <c r="D117" s="39">
        <f>'Asturias 1992'!$E$29</f>
        <v>12.704510794999999</v>
      </c>
      <c r="E117" s="39">
        <f>'Asturias 1993'!$E$29</f>
        <v>12.449651554000001</v>
      </c>
      <c r="F117" s="39">
        <f>'Asturias 1994'!$E$29</f>
        <v>13.004686203000002</v>
      </c>
      <c r="G117" s="39">
        <f>'Asturias 1995'!$E$29</f>
        <v>12.986284819</v>
      </c>
      <c r="H117" s="39">
        <f>'Asturias 1996'!$E$29</f>
        <v>14.123842926</v>
      </c>
      <c r="I117" s="39">
        <f>'Asturias 1997'!$E$29</f>
        <v>13.726683184999999</v>
      </c>
      <c r="J117" s="39">
        <f>'Asturias 1998'!$E$29</f>
        <v>13.869506332</v>
      </c>
      <c r="K117" s="39">
        <f>'Asturias 1999'!$E$29</f>
        <v>13.841390226000001</v>
      </c>
      <c r="L117" s="39">
        <f>'Asturias 2000'!$E$29</f>
        <v>13.897368596</v>
      </c>
      <c r="M117" s="39">
        <f>'Asturias 2001'!$E$29</f>
        <v>14.324508157</v>
      </c>
      <c r="N117" s="39">
        <f>'Asturias 2002'!$E$29</f>
        <v>13.035177965999999</v>
      </c>
      <c r="O117" s="39">
        <f>'Asturias 2003'!$E$29</f>
        <v>12.762026236000001</v>
      </c>
      <c r="P117" s="39">
        <f>'Asturias 2004'!$E$29</f>
        <v>12.314662590000001</v>
      </c>
      <c r="Q117" s="39">
        <f>'Asturias 2005'!$E$29</f>
        <v>12.241645283</v>
      </c>
      <c r="R117" s="39">
        <f>'Asturias 2006'!$E$29</f>
        <v>11.486851432999998</v>
      </c>
      <c r="S117" s="39">
        <f>'Asturias 2007'!$E$29</f>
        <v>11.368511633000001</v>
      </c>
      <c r="T117" s="39">
        <f>'Asturias 2008'!$E$29</f>
        <v>11.40173338</v>
      </c>
      <c r="U117" s="39">
        <f>'Asturias 2009'!$E$29</f>
        <v>11.219396744999999</v>
      </c>
      <c r="V117" s="39">
        <f>'Asturias 2010'!$E$29</f>
        <v>11.996761611000002</v>
      </c>
      <c r="W117" s="39">
        <f>'Asturias 2011'!$E$29</f>
        <v>11.627730511000001</v>
      </c>
      <c r="X117" s="39">
        <f>'Asturias 2012'!$E$29</f>
        <v>11.351559059</v>
      </c>
      <c r="Y117" s="39">
        <f>'Asturias 2013'!$E$29</f>
        <v>11.43570804</v>
      </c>
      <c r="Z117" s="39">
        <f>'Asturias 2014'!$E$29</f>
        <v>11.371726984999999</v>
      </c>
      <c r="AA117" s="39">
        <f>'Asturias 2015'!$E$29</f>
        <v>11.606101598</v>
      </c>
      <c r="AB117" s="39">
        <f>'Asturias 2016'!$E$29</f>
        <v>11.800857598999999</v>
      </c>
      <c r="AC117" s="39">
        <f>'Asturias 2017'!$E$29</f>
        <v>11.384104536000001</v>
      </c>
      <c r="AD117" s="39">
        <f>'Asturias 2018'!$E$29</f>
        <v>11.261163084</v>
      </c>
      <c r="AE117" s="39">
        <f>'Asturias 2019'!$E$29</f>
        <v>11.150533738</v>
      </c>
      <c r="AF117" s="39">
        <f>'Asturias 2020'!$E$29</f>
        <v>11.116940231000001</v>
      </c>
    </row>
    <row r="118" spans="1:32" ht="13.5" thickBot="1" x14ac:dyDescent="0.25">
      <c r="A118" s="46" t="s">
        <v>53</v>
      </c>
      <c r="B118" s="40">
        <f>'Asturias 1990'!$E$34</f>
        <v>0.59388625399999995</v>
      </c>
      <c r="C118" s="40">
        <f>'Asturias 1991'!$E$34</f>
        <v>0.56527022700000007</v>
      </c>
      <c r="D118" s="40">
        <f>'Asturias 1992'!$E$34</f>
        <v>0.53782350400000001</v>
      </c>
      <c r="E118" s="40">
        <f>'Asturias 1993'!$E$34</f>
        <v>0.51017680700000001</v>
      </c>
      <c r="F118" s="40">
        <f>'Asturias 1994'!$E$34</f>
        <v>0.482087983</v>
      </c>
      <c r="G118" s="40">
        <f>'Asturias 1995'!$E$34</f>
        <v>0.45381371700000001</v>
      </c>
      <c r="H118" s="40">
        <f>'Asturias 1996'!$E$34</f>
        <v>0.42586369400000001</v>
      </c>
      <c r="I118" s="40">
        <f>'Asturias 1997'!$E$34</f>
        <v>0.398148</v>
      </c>
      <c r="J118" s="40">
        <f>'Asturias 1998'!$E$34</f>
        <v>0.37045867500000002</v>
      </c>
      <c r="K118" s="40">
        <f>'Asturias 1999'!$E$34</f>
        <v>0.34314568899999998</v>
      </c>
      <c r="L118" s="40">
        <f>'Asturias 2000'!$E$34</f>
        <v>0.31672900900000001</v>
      </c>
      <c r="M118" s="40">
        <f>'Asturias 2001'!$E$34</f>
        <v>0.290788934</v>
      </c>
      <c r="N118" s="40">
        <f>'Asturias 2002'!$E$34</f>
        <v>0.26490126800000002</v>
      </c>
      <c r="O118" s="40">
        <f>'Asturias 2003'!$E$34</f>
        <v>0.23917692400000001</v>
      </c>
      <c r="P118" s="40">
        <f>'Asturias 2004'!$E$34</f>
        <v>0.21341750100000001</v>
      </c>
      <c r="Q118" s="40">
        <f>'Asturias 2005'!$E$34</f>
        <v>0.18773620700000002</v>
      </c>
      <c r="R118" s="40">
        <f>'Asturias 2006'!$E$34</f>
        <v>0.15331130100000001</v>
      </c>
      <c r="S118" s="40">
        <f>'Asturias 2007'!$E$34</f>
        <v>0.13691776800000002</v>
      </c>
      <c r="T118" s="40">
        <f>'Asturias 2008'!$E$34</f>
        <v>0.14025452000000002</v>
      </c>
      <c r="U118" s="40">
        <f>'Asturias 2009'!$E$34</f>
        <v>8.8442010000000001E-2</v>
      </c>
      <c r="V118" s="40">
        <f>'Asturias 2010'!$E$34</f>
        <v>3.7262229999999993E-2</v>
      </c>
      <c r="W118" s="40">
        <f>'Asturias 2011'!$E$34</f>
        <v>4.1740100000000002E-2</v>
      </c>
      <c r="X118" s="40">
        <f>'Asturias 2012'!$E$34</f>
        <v>7.9945121000000008E-2</v>
      </c>
      <c r="Y118" s="40">
        <f>'Asturias 2013'!$E$34</f>
        <v>7.7105902000000004E-2</v>
      </c>
      <c r="Z118" s="40">
        <f>'Asturias 2014'!$E$34</f>
        <v>6.5076045999999999E-2</v>
      </c>
      <c r="AA118" s="40">
        <f>'Asturias 2015'!$E$34</f>
        <v>8.0800175000000002E-2</v>
      </c>
      <c r="AB118" s="40">
        <f>'Asturias 2016'!$E$34</f>
        <v>8.1947108000000005E-2</v>
      </c>
      <c r="AC118" s="40">
        <f>'Asturias 2017'!$E$34</f>
        <v>8.5523468000000005E-2</v>
      </c>
      <c r="AD118" s="40">
        <f>'Asturias 2018'!$E$34</f>
        <v>5.7964517E-2</v>
      </c>
      <c r="AE118" s="40">
        <f>'Asturias 2019'!$E$34</f>
        <v>7.2699977999999998E-2</v>
      </c>
      <c r="AF118" s="40">
        <f>'Asturias 2020'!$E$34</f>
        <v>7.1753259999999999E-2</v>
      </c>
    </row>
    <row r="119" spans="1:32" ht="13.5" thickBot="1" x14ac:dyDescent="0.25">
      <c r="A119" s="41" t="s">
        <v>44</v>
      </c>
      <c r="B119" s="42">
        <f t="shared" ref="B119:AA119" si="5">SUM(B115:B118)</f>
        <v>16.209667628670623</v>
      </c>
      <c r="C119" s="43">
        <f t="shared" si="5"/>
        <v>15.136005510909907</v>
      </c>
      <c r="D119" s="43">
        <f t="shared" si="5"/>
        <v>13.973823508025905</v>
      </c>
      <c r="E119" s="43">
        <f t="shared" si="5"/>
        <v>13.683219068560959</v>
      </c>
      <c r="F119" s="43">
        <f t="shared" si="5"/>
        <v>14.25163774284562</v>
      </c>
      <c r="G119" s="43">
        <f t="shared" si="5"/>
        <v>14.173450953533035</v>
      </c>
      <c r="H119" s="43">
        <f t="shared" si="5"/>
        <v>15.294597943655207</v>
      </c>
      <c r="I119" s="43">
        <f t="shared" si="5"/>
        <v>14.917681202363934</v>
      </c>
      <c r="J119" s="43">
        <f t="shared" si="5"/>
        <v>15.03049163939454</v>
      </c>
      <c r="K119" s="43">
        <f t="shared" si="5"/>
        <v>14.98259225911046</v>
      </c>
      <c r="L119" s="43">
        <f t="shared" si="5"/>
        <v>14.984593533060982</v>
      </c>
      <c r="M119" s="43">
        <f t="shared" si="5"/>
        <v>15.284576473632887</v>
      </c>
      <c r="N119" s="43">
        <f t="shared" si="5"/>
        <v>14.027154830657548</v>
      </c>
      <c r="O119" s="43">
        <f t="shared" si="5"/>
        <v>13.761008909669632</v>
      </c>
      <c r="P119" s="43">
        <f t="shared" si="5"/>
        <v>13.25096766338959</v>
      </c>
      <c r="Q119" s="43">
        <f t="shared" si="5"/>
        <v>13.179098266122441</v>
      </c>
      <c r="R119" s="43">
        <f t="shared" si="5"/>
        <v>12.491016102882604</v>
      </c>
      <c r="S119" s="43">
        <f t="shared" si="5"/>
        <v>12.285244426965701</v>
      </c>
      <c r="T119" s="43">
        <f t="shared" si="5"/>
        <v>12.32239849062972</v>
      </c>
      <c r="U119" s="43">
        <f t="shared" si="5"/>
        <v>12.158682902167</v>
      </c>
      <c r="V119" s="43">
        <f t="shared" si="5"/>
        <v>12.831164169849435</v>
      </c>
      <c r="W119" s="43">
        <f t="shared" si="5"/>
        <v>12.47471274456713</v>
      </c>
      <c r="X119" s="43">
        <f>SUM(X115:X118)</f>
        <v>12.235215478110133</v>
      </c>
      <c r="Y119" s="43">
        <f>SUM(Y115:Y118)</f>
        <v>12.372828919345933</v>
      </c>
      <c r="Z119" s="43">
        <f t="shared" si="5"/>
        <v>12.289851455202419</v>
      </c>
      <c r="AA119" s="43">
        <f t="shared" si="5"/>
        <v>12.549448454565315</v>
      </c>
      <c r="AB119" s="43">
        <f>SUM(AB115:AB118)</f>
        <v>12.608870115399998</v>
      </c>
      <c r="AC119" s="43">
        <f t="shared" ref="AC119:AE119" si="6">SUM(AC115:AC118)</f>
        <v>12.17693312963401</v>
      </c>
      <c r="AD119" s="43">
        <f t="shared" si="6"/>
        <v>11.978321550068049</v>
      </c>
      <c r="AE119" s="43">
        <f t="shared" si="6"/>
        <v>11.864836642718785</v>
      </c>
      <c r="AF119" s="44">
        <f>SUM(AF115:AF118)</f>
        <v>11.778063662243863</v>
      </c>
    </row>
    <row r="149" spans="1:32" ht="13.5" thickBot="1" x14ac:dyDescent="0.25"/>
    <row r="150" spans="1:32" ht="15" thickBot="1" x14ac:dyDescent="0.3">
      <c r="A150" s="34" t="s">
        <v>79</v>
      </c>
      <c r="B150" s="35">
        <v>1990</v>
      </c>
      <c r="C150" s="36">
        <v>1991</v>
      </c>
      <c r="D150" s="36">
        <v>1992</v>
      </c>
      <c r="E150" s="36">
        <v>1993</v>
      </c>
      <c r="F150" s="36">
        <v>1994</v>
      </c>
      <c r="G150" s="36">
        <v>1995</v>
      </c>
      <c r="H150" s="36">
        <v>1996</v>
      </c>
      <c r="I150" s="36">
        <v>1997</v>
      </c>
      <c r="J150" s="36">
        <v>1998</v>
      </c>
      <c r="K150" s="36">
        <v>1999</v>
      </c>
      <c r="L150" s="36">
        <v>2000</v>
      </c>
      <c r="M150" s="36">
        <v>2001</v>
      </c>
      <c r="N150" s="36">
        <v>2002</v>
      </c>
      <c r="O150" s="36">
        <v>2003</v>
      </c>
      <c r="P150" s="36">
        <v>2004</v>
      </c>
      <c r="Q150" s="36">
        <v>2005</v>
      </c>
      <c r="R150" s="36">
        <v>2006</v>
      </c>
      <c r="S150" s="36">
        <v>2007</v>
      </c>
      <c r="T150" s="36">
        <v>2008</v>
      </c>
      <c r="U150" s="36">
        <v>2009</v>
      </c>
      <c r="V150" s="36">
        <v>2010</v>
      </c>
      <c r="W150" s="36">
        <v>2011</v>
      </c>
      <c r="X150" s="36">
        <v>2012</v>
      </c>
      <c r="Y150" s="36">
        <v>2013</v>
      </c>
      <c r="Z150" s="36">
        <v>2014</v>
      </c>
      <c r="AA150" s="36">
        <v>2015</v>
      </c>
      <c r="AB150" s="36">
        <v>2016</v>
      </c>
      <c r="AC150" s="36">
        <v>2017</v>
      </c>
      <c r="AD150" s="60">
        <v>2018</v>
      </c>
      <c r="AE150" s="60">
        <v>2019</v>
      </c>
      <c r="AF150" s="59">
        <v>2020</v>
      </c>
    </row>
    <row r="151" spans="1:32" x14ac:dyDescent="0.2">
      <c r="A151" s="37" t="s">
        <v>2</v>
      </c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38">
        <f>'Asturias 2000'!$F$8</f>
        <v>6.3265405610428358</v>
      </c>
      <c r="M151" s="38">
        <f>'Asturias 2001'!$F$8</f>
        <v>6.6869408830775194</v>
      </c>
      <c r="N151" s="38">
        <f>'Asturias 2002'!$F$8</f>
        <v>7.1675339211882392</v>
      </c>
      <c r="O151" s="38">
        <f>'Asturias 2003'!$F$8</f>
        <v>6.9423269611650023</v>
      </c>
      <c r="P151" s="38">
        <f>'Asturias 2004'!$F$8</f>
        <v>6.9915511194679851</v>
      </c>
      <c r="Q151" s="38">
        <f>'Asturias 2005'!$F$8</f>
        <v>7.2567646738641969</v>
      </c>
      <c r="R151" s="38">
        <f>'Asturias 2006'!$F$8</f>
        <v>6.7295435107990818</v>
      </c>
      <c r="S151" s="38">
        <f>'Asturias 2007'!$F$8</f>
        <v>7.0389735185170199</v>
      </c>
      <c r="T151" s="38">
        <f>'Asturias 2008'!$F$8</f>
        <v>5.6598469813915644</v>
      </c>
      <c r="U151" s="38">
        <f>'Asturias 2009'!$F$8</f>
        <v>5.6222197934259057</v>
      </c>
      <c r="V151" s="38">
        <f>'Asturias 2010'!$F$8</f>
        <v>5.5587479017295172</v>
      </c>
      <c r="W151" s="38">
        <f>'Asturias 2011'!$F$8</f>
        <v>5.3001276202942575</v>
      </c>
      <c r="X151" s="38">
        <f>'Asturias 2012'!$F$8</f>
        <v>5.4739993606412742</v>
      </c>
      <c r="Y151" s="38">
        <f>'Asturias 2013'!$F$8</f>
        <v>5.1552824585663579</v>
      </c>
      <c r="Z151" s="38">
        <f>'Asturias 2014'!$F$8</f>
        <v>5.321175575139538</v>
      </c>
      <c r="AA151" s="38">
        <f>'Asturias 2015'!$F$8</f>
        <v>5.5400599741817782</v>
      </c>
      <c r="AB151" s="38">
        <f>'Asturias 2016'!$F$8</f>
        <v>4.2271017990910105</v>
      </c>
      <c r="AC151" s="38">
        <f>'Asturias 2017'!$F$8</f>
        <v>4.3562112727842797</v>
      </c>
      <c r="AD151" s="38">
        <f>'Asturias 2018'!$F$8</f>
        <v>3.9515123888453831</v>
      </c>
      <c r="AE151" s="38">
        <f>'Asturias 2019'!$F$8</f>
        <v>3.7001827205696323</v>
      </c>
      <c r="AF151" s="38">
        <f>'Asturias 2020'!$F$8</f>
        <v>3.5483628030314196</v>
      </c>
    </row>
    <row r="152" spans="1:32" x14ac:dyDescent="0.2">
      <c r="A152" s="45" t="s">
        <v>54</v>
      </c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39">
        <f>'Asturias 2000'!$F$18</f>
        <v>1.0464764465116991</v>
      </c>
      <c r="M152" s="39">
        <f>'Asturias 2001'!$F$18</f>
        <v>0.83522392645863841</v>
      </c>
      <c r="N152" s="39">
        <f>'Asturias 2002'!$F$18</f>
        <v>0.98417696953361755</v>
      </c>
      <c r="O152" s="39">
        <f>'Asturias 2003'!$F$18</f>
        <v>1.1260338796618121</v>
      </c>
      <c r="P152" s="39">
        <f>'Asturias 2004'!$F$18</f>
        <v>1.2083685716153854</v>
      </c>
      <c r="Q152" s="39">
        <f>'Asturias 2005'!$F$18</f>
        <v>1.1181488903268701</v>
      </c>
      <c r="R152" s="39">
        <f>'Asturias 2006'!$F$18</f>
        <v>1.0658351788457505</v>
      </c>
      <c r="S152" s="39">
        <f>'Asturias 2007'!$F$18</f>
        <v>1.105992764214311</v>
      </c>
      <c r="T152" s="39">
        <f>'Asturias 2008'!$F$18</f>
        <v>1.0306901085255316</v>
      </c>
      <c r="U152" s="39">
        <f>'Asturias 2009'!$F$18</f>
        <v>0.95467662170190004</v>
      </c>
      <c r="V152" s="39">
        <f>'Asturias 2010'!$F$18</f>
        <v>1.13674766816305</v>
      </c>
      <c r="W152" s="39">
        <f>'Asturias 2011'!$F$18</f>
        <v>1.1221172733699301</v>
      </c>
      <c r="X152" s="39">
        <f>'Asturias 2012'!$F$18</f>
        <v>1.0163370328674455</v>
      </c>
      <c r="Y152" s="39">
        <f>'Asturias 2013'!$F$18</f>
        <v>1.131339220613</v>
      </c>
      <c r="Z152" s="39">
        <f>'Asturias 2014'!$F$18</f>
        <v>1.226431508938</v>
      </c>
      <c r="AA152" s="39">
        <f>'Asturias 2015'!$F$18</f>
        <v>1.3469216564039002</v>
      </c>
      <c r="AB152" s="39">
        <f>'Asturias 2016'!$F$18</f>
        <v>1.2747635899973289</v>
      </c>
      <c r="AC152" s="39">
        <f>'Asturias 2017'!$F$18</f>
        <v>1.20428333825778</v>
      </c>
      <c r="AD152" s="39">
        <f>'Asturias 2018'!$F$18</f>
        <v>1.2365169016817399</v>
      </c>
      <c r="AE152" s="39">
        <f>'Asturias 2019'!$F$18</f>
        <v>1.13220679040409</v>
      </c>
      <c r="AF152" s="39">
        <f>'Asturias 2020'!$F$18</f>
        <v>0.94139981298812003</v>
      </c>
    </row>
    <row r="153" spans="1:32" x14ac:dyDescent="0.2">
      <c r="A153" s="45" t="s">
        <v>52</v>
      </c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39">
        <f>'Asturias 2000'!$F$29</f>
        <v>0.13248316700000001</v>
      </c>
      <c r="M153" s="39">
        <f>'Asturias 2001'!$F$29</f>
        <v>8.5318492999999995E-2</v>
      </c>
      <c r="N153" s="39">
        <f>'Asturias 2002'!$F$29</f>
        <v>8.0442690999999997E-2</v>
      </c>
      <c r="O153" s="39">
        <f>'Asturias 2003'!$F$29</f>
        <v>7.7066378000000005E-2</v>
      </c>
      <c r="P153" s="39">
        <f>'Asturias 2004'!$F$29</f>
        <v>7.4093505000000004E-2</v>
      </c>
      <c r="Q153" s="39">
        <f>'Asturias 2005'!$F$29</f>
        <v>7.1322895999999997E-2</v>
      </c>
      <c r="R153" s="39">
        <f>'Asturias 2006'!$F$29</f>
        <v>6.7040691999999999E-2</v>
      </c>
      <c r="S153" s="39">
        <f>'Asturias 2007'!$F$29</f>
        <v>6.555026600000001E-2</v>
      </c>
      <c r="T153" s="39">
        <f>'Asturias 2008'!$F$29</f>
        <v>6.5117234999999996E-2</v>
      </c>
      <c r="U153" s="39">
        <f>'Asturias 2009'!$F$29</f>
        <v>6.2619291000000007E-2</v>
      </c>
      <c r="V153" s="39">
        <f>'Asturias 2010'!$F$29</f>
        <v>6.2262545000000002E-2</v>
      </c>
      <c r="W153" s="39">
        <f>'Asturias 2011'!$F$29</f>
        <v>5.9729141000000006E-2</v>
      </c>
      <c r="X153" s="39">
        <f>'Asturias 2012'!$F$29</f>
        <v>5.8263652999999999E-2</v>
      </c>
      <c r="Y153" s="39">
        <f>'Asturias 2013'!$F$29</f>
        <v>5.8516234E-2</v>
      </c>
      <c r="Z153" s="39">
        <f>'Asturias 2014'!$F$29</f>
        <v>5.8394621000000001E-2</v>
      </c>
      <c r="AA153" s="39">
        <f>'Asturias 2015'!$F$29</f>
        <v>5.8704897999999998E-2</v>
      </c>
      <c r="AB153" s="39">
        <f>'Asturias 2016'!$F$29</f>
        <v>5.9558252999999999E-2</v>
      </c>
      <c r="AC153" s="39">
        <f>'Asturias 2017'!$F$29</f>
        <v>5.6420774999999999E-2</v>
      </c>
      <c r="AD153" s="39">
        <f>'Asturias 2018'!$F$29</f>
        <v>5.6345934000000007E-2</v>
      </c>
      <c r="AE153" s="39">
        <f>'Asturias 2019'!$F$29</f>
        <v>5.5703334E-2</v>
      </c>
      <c r="AF153" s="39">
        <f>'Asturias 2020'!$F$29</f>
        <v>5.4895935999999999E-2</v>
      </c>
    </row>
    <row r="154" spans="1:32" ht="13.5" thickBot="1" x14ac:dyDescent="0.25">
      <c r="A154" s="46" t="s">
        <v>53</v>
      </c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40">
        <f>'Asturias 2000'!$F$34</f>
        <v>5.7224992000000002E-2</v>
      </c>
      <c r="M154" s="40">
        <f>'Asturias 2001'!$F$34</f>
        <v>8.0641153000000007E-2</v>
      </c>
      <c r="N154" s="40">
        <f>'Asturias 2002'!$F$34</f>
        <v>5.6011986999999999E-2</v>
      </c>
      <c r="O154" s="40">
        <f>'Asturias 2003'!$F$34</f>
        <v>7.2963818999999999E-2</v>
      </c>
      <c r="P154" s="40">
        <f>'Asturias 2004'!$F$34</f>
        <v>5.6326843000000001E-2</v>
      </c>
      <c r="Q154" s="40">
        <f>'Asturias 2005'!$F$34</f>
        <v>7.1336260999999998E-2</v>
      </c>
      <c r="R154" s="40">
        <f>'Asturias 2006'!$F$34</f>
        <v>5.0605082000000003E-2</v>
      </c>
      <c r="S154" s="40">
        <f>'Asturias 2007'!$F$34</f>
        <v>6.2442258E-2</v>
      </c>
      <c r="T154" s="40">
        <f>'Asturias 2008'!$F$34</f>
        <v>4.3901346000000001E-2</v>
      </c>
      <c r="U154" s="40">
        <f>'Asturias 2009'!$F$34</f>
        <v>5.1054539000000003E-2</v>
      </c>
      <c r="V154" s="40">
        <f>'Asturias 2010'!$F$34</f>
        <v>4.5682956999999996E-2</v>
      </c>
      <c r="W154" s="40">
        <f>'Asturias 2011'!$F$34</f>
        <v>5.4892824000000007E-2</v>
      </c>
      <c r="X154" s="40">
        <f>'Asturias 2012'!$F$34</f>
        <v>5.6169277000000004E-2</v>
      </c>
      <c r="Y154" s="40">
        <f>'Asturias 2013'!$F$34</f>
        <v>4.2642407E-2</v>
      </c>
      <c r="Z154" s="40">
        <f>'Asturias 2014'!$F$34</f>
        <v>3.9208873000000005E-2</v>
      </c>
      <c r="AA154" s="40">
        <f>'Asturias 2015'!$F$34</f>
        <v>4.1071770000000001E-2</v>
      </c>
      <c r="AB154" s="40">
        <f>'Asturias 2016'!$F$34</f>
        <v>3.9673311000000003E-2</v>
      </c>
      <c r="AC154" s="40">
        <f>'Asturias 2017'!$F$34</f>
        <v>3.7331479000000001E-2</v>
      </c>
      <c r="AD154" s="40">
        <f>'Asturias 2018'!$F$34</f>
        <v>4.1314156000000005E-2</v>
      </c>
      <c r="AE154" s="40">
        <f>'Asturias 2019'!$F$34</f>
        <v>4.9420315000000006E-2</v>
      </c>
      <c r="AF154" s="40">
        <f>'Asturias 2020'!$F$34</f>
        <v>4.4756272999999999E-2</v>
      </c>
    </row>
    <row r="155" spans="1:32" ht="13.5" thickBot="1" x14ac:dyDescent="0.25">
      <c r="A155" s="41" t="s">
        <v>44</v>
      </c>
      <c r="B155" s="65"/>
      <c r="C155" s="66"/>
      <c r="D155" s="66"/>
      <c r="E155" s="66"/>
      <c r="F155" s="66"/>
      <c r="G155" s="66"/>
      <c r="H155" s="66"/>
      <c r="I155" s="66"/>
      <c r="J155" s="66"/>
      <c r="K155" s="66"/>
      <c r="L155" s="43">
        <f t="shared" ref="L155:AA155" si="7">SUM(L151:L154)</f>
        <v>7.562725166554535</v>
      </c>
      <c r="M155" s="43">
        <f t="shared" si="7"/>
        <v>7.6881244555361583</v>
      </c>
      <c r="N155" s="43">
        <f t="shared" si="7"/>
        <v>8.2881655687218565</v>
      </c>
      <c r="O155" s="43">
        <f t="shared" si="7"/>
        <v>8.2183910378268141</v>
      </c>
      <c r="P155" s="43">
        <f t="shared" si="7"/>
        <v>8.3303400390833708</v>
      </c>
      <c r="Q155" s="43">
        <f t="shared" si="7"/>
        <v>8.5175727211910672</v>
      </c>
      <c r="R155" s="43">
        <f t="shared" si="7"/>
        <v>7.9130244636448319</v>
      </c>
      <c r="S155" s="43">
        <f t="shared" si="7"/>
        <v>8.2729588067313333</v>
      </c>
      <c r="T155" s="43">
        <f t="shared" si="7"/>
        <v>6.7995556709170959</v>
      </c>
      <c r="U155" s="43">
        <f t="shared" si="7"/>
        <v>6.6905702451278053</v>
      </c>
      <c r="V155" s="43">
        <f t="shared" si="7"/>
        <v>6.8034410718925677</v>
      </c>
      <c r="W155" s="43">
        <f t="shared" si="7"/>
        <v>6.5368668586641876</v>
      </c>
      <c r="X155" s="43">
        <f>SUM(X151:X154)</f>
        <v>6.6047693235087204</v>
      </c>
      <c r="Y155" s="43">
        <f>SUM(Y151:Y154)</f>
        <v>6.3877803201793579</v>
      </c>
      <c r="Z155" s="43">
        <f t="shared" si="7"/>
        <v>6.6452105780775375</v>
      </c>
      <c r="AA155" s="43">
        <f t="shared" si="7"/>
        <v>6.9867582985856789</v>
      </c>
      <c r="AB155" s="43">
        <f>SUM(AB151:AB154)</f>
        <v>5.6010969530883381</v>
      </c>
      <c r="AC155" s="44">
        <f>SUM(AC151:AC154)</f>
        <v>5.6542468650420599</v>
      </c>
      <c r="AD155" s="44">
        <f t="shared" ref="AD155:AE155" si="8">SUM(AD151:AD154)</f>
        <v>5.2856893805271232</v>
      </c>
      <c r="AE155" s="44">
        <f t="shared" si="8"/>
        <v>4.9375131599737223</v>
      </c>
      <c r="AF155" s="44">
        <f>SUM(AF151:AF154)</f>
        <v>4.5894148250195403</v>
      </c>
    </row>
  </sheetData>
  <phoneticPr fontId="0" type="noConversion"/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40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82.066911228899926</v>
      </c>
      <c r="C7" s="11">
        <f>SUM(C8,C18,C29,C34,C40)</f>
        <v>28.350088197383609</v>
      </c>
      <c r="D7" s="11">
        <f>SUM(D8,D18,D29,D34,D40)</f>
        <v>127.64801252034226</v>
      </c>
      <c r="E7" s="11">
        <f>SUM(E8,E18,E29,E34,E40)</f>
        <v>13.683219068560959</v>
      </c>
      <c r="F7" s="12">
        <f>SUM(F8,F18,F29,F34,F40)</f>
        <v>0</v>
      </c>
    </row>
    <row r="8" spans="1:6" x14ac:dyDescent="0.2">
      <c r="A8" s="13" t="s">
        <v>2</v>
      </c>
      <c r="B8" s="14">
        <f>SUM(B9,B15)</f>
        <v>78.778663132367441</v>
      </c>
      <c r="C8" s="14">
        <f>SUM(C9,C15)</f>
        <v>11.826778825981608</v>
      </c>
      <c r="D8" s="14">
        <f>SUM(D9,D15)</f>
        <v>124.75372328494794</v>
      </c>
      <c r="E8" s="14">
        <f t="shared" ref="E8:F8" si="0">SUM(E9,E15)</f>
        <v>0.62545053120000005</v>
      </c>
      <c r="F8" s="52">
        <f t="shared" si="0"/>
        <v>0</v>
      </c>
    </row>
    <row r="9" spans="1:6" x14ac:dyDescent="0.2">
      <c r="A9" s="54" t="s">
        <v>3</v>
      </c>
      <c r="B9" s="55">
        <f>SUM(B10:B14)</f>
        <v>78.776695661967437</v>
      </c>
      <c r="C9" s="55">
        <f>SUM(C10:C14)</f>
        <v>11.177993243781607</v>
      </c>
      <c r="D9" s="55">
        <f>SUM(D10:D14)</f>
        <v>124.75197442214794</v>
      </c>
      <c r="E9" s="55">
        <f t="shared" ref="E9:F9" si="1">SUM(E10:E14)</f>
        <v>0.61736204100000003</v>
      </c>
      <c r="F9" s="56">
        <f t="shared" si="1"/>
        <v>0</v>
      </c>
    </row>
    <row r="10" spans="1:6" x14ac:dyDescent="0.2">
      <c r="A10" s="19" t="s">
        <v>4</v>
      </c>
      <c r="B10" s="20">
        <v>46.296814762690857</v>
      </c>
      <c r="C10" s="20">
        <v>0.32967795076444162</v>
      </c>
      <c r="D10" s="20">
        <v>98.307929011732099</v>
      </c>
      <c r="E10" s="20">
        <v>7.7035000000000006E-2</v>
      </c>
      <c r="F10" s="21">
        <v>0</v>
      </c>
    </row>
    <row r="11" spans="1:6" x14ac:dyDescent="0.2">
      <c r="A11" s="19" t="s">
        <v>5</v>
      </c>
      <c r="B11" s="20">
        <v>12.249978201424589</v>
      </c>
      <c r="C11" s="20">
        <v>0.69354850326958961</v>
      </c>
      <c r="D11" s="20">
        <v>21.711102423403744</v>
      </c>
      <c r="E11" s="20">
        <v>3.3973505000000001E-2</v>
      </c>
      <c r="F11" s="21">
        <v>0</v>
      </c>
    </row>
    <row r="12" spans="1:6" x14ac:dyDescent="0.2">
      <c r="A12" s="19" t="s">
        <v>6</v>
      </c>
      <c r="B12" s="20">
        <v>16.001622165851987</v>
      </c>
      <c r="C12" s="22">
        <v>7.3737893757475756</v>
      </c>
      <c r="D12" s="20">
        <v>2.9506093010120988</v>
      </c>
      <c r="E12" s="20">
        <v>3.1312459000000001E-2</v>
      </c>
      <c r="F12" s="21">
        <v>0</v>
      </c>
    </row>
    <row r="13" spans="1:6" x14ac:dyDescent="0.2">
      <c r="A13" s="19" t="s">
        <v>7</v>
      </c>
      <c r="B13" s="20">
        <v>4.1596012790000003</v>
      </c>
      <c r="C13" s="20">
        <v>2.7773860940000001</v>
      </c>
      <c r="D13" s="20">
        <v>1.7762890490000001</v>
      </c>
      <c r="E13" s="20">
        <v>0.475030061</v>
      </c>
      <c r="F13" s="21"/>
    </row>
    <row r="14" spans="1:6" x14ac:dyDescent="0.2">
      <c r="A14" s="19" t="s">
        <v>8</v>
      </c>
      <c r="B14" s="20">
        <v>6.8679252999999996E-2</v>
      </c>
      <c r="C14" s="20">
        <v>3.5913199999999998E-3</v>
      </c>
      <c r="D14" s="20">
        <v>6.0446370000000003E-3</v>
      </c>
      <c r="E14" s="20">
        <v>1.1015999999999999E-5</v>
      </c>
      <c r="F14" s="21">
        <v>0</v>
      </c>
    </row>
    <row r="15" spans="1:6" x14ac:dyDescent="0.2">
      <c r="A15" s="54" t="s">
        <v>9</v>
      </c>
      <c r="B15" s="57">
        <f>SUM(B16:B17)</f>
        <v>1.9674703999999999E-3</v>
      </c>
      <c r="C15" s="57">
        <f>SUM(C16:C17)</f>
        <v>0.64878558220000004</v>
      </c>
      <c r="D15" s="57">
        <f>SUM(D16:D17)</f>
        <v>1.7488628E-3</v>
      </c>
      <c r="E15" s="57">
        <f t="shared" ref="E15:F15" si="2">SUM(E16:E17)</f>
        <v>8.0884901999999995E-3</v>
      </c>
      <c r="F15" s="58">
        <f t="shared" si="2"/>
        <v>0</v>
      </c>
    </row>
    <row r="16" spans="1:6" x14ac:dyDescent="0.2">
      <c r="A16" s="19" t="s">
        <v>10</v>
      </c>
      <c r="B16" s="20">
        <v>1.9674703999999999E-3</v>
      </c>
      <c r="C16" s="20">
        <v>1.68328032E-2</v>
      </c>
      <c r="D16" s="20">
        <v>1.7488628E-3</v>
      </c>
      <c r="E16" s="20">
        <v>8.0884901999999995E-3</v>
      </c>
      <c r="F16" s="21"/>
    </row>
    <row r="17" spans="1:6" ht="13.5" thickBot="1" x14ac:dyDescent="0.25">
      <c r="A17" s="23" t="s">
        <v>11</v>
      </c>
      <c r="B17" s="24"/>
      <c r="C17" s="24">
        <v>0.63195277900000002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1.6892629235324821</v>
      </c>
      <c r="C18" s="26">
        <f t="shared" ref="C18:F18" si="3">SUM(C19:C28)</f>
        <v>8.7665206150069999</v>
      </c>
      <c r="D18" s="26">
        <f t="shared" si="3"/>
        <v>2.8837964563943266</v>
      </c>
      <c r="E18" s="26">
        <f t="shared" si="3"/>
        <v>9.7940176360957532E-2</v>
      </c>
      <c r="F18" s="15">
        <f t="shared" si="3"/>
        <v>0</v>
      </c>
    </row>
    <row r="19" spans="1:6" x14ac:dyDescent="0.2">
      <c r="A19" s="16" t="s">
        <v>13</v>
      </c>
      <c r="B19" s="17"/>
      <c r="C19" s="17"/>
      <c r="D19" s="17"/>
      <c r="E19" s="17"/>
      <c r="F19" s="18">
        <v>0</v>
      </c>
    </row>
    <row r="20" spans="1:6" x14ac:dyDescent="0.2">
      <c r="A20" s="16" t="s">
        <v>14</v>
      </c>
      <c r="B20" s="20">
        <v>1.5802815133194821</v>
      </c>
      <c r="C20" s="20"/>
      <c r="D20" s="20">
        <v>1.6917908126100001</v>
      </c>
      <c r="E20" s="20">
        <v>9.3884459360957531E-2</v>
      </c>
      <c r="F20" s="21"/>
    </row>
    <row r="21" spans="1:6" x14ac:dyDescent="0.2">
      <c r="A21" s="16" t="s">
        <v>15</v>
      </c>
      <c r="B21" s="20">
        <v>0.107831737213</v>
      </c>
      <c r="C21" s="20">
        <v>0.68335480200700005</v>
      </c>
      <c r="D21" s="20">
        <v>1.1891450007843265</v>
      </c>
      <c r="E21" s="20"/>
      <c r="F21" s="21">
        <v>0</v>
      </c>
    </row>
    <row r="22" spans="1:6" x14ac:dyDescent="0.2">
      <c r="A22" s="16" t="s">
        <v>45</v>
      </c>
      <c r="B22" s="20"/>
      <c r="C22" s="20">
        <v>7.6416170489999997</v>
      </c>
      <c r="D22" s="20"/>
      <c r="E22" s="20"/>
      <c r="F22" s="21">
        <v>0</v>
      </c>
    </row>
    <row r="23" spans="1:6" x14ac:dyDescent="0.2">
      <c r="A23" s="16" t="s">
        <v>63</v>
      </c>
      <c r="B23" s="20">
        <v>1.009673E-3</v>
      </c>
      <c r="C23" s="20">
        <v>2.6777110000000002E-3</v>
      </c>
      <c r="D23" s="20">
        <v>1.60643E-4</v>
      </c>
      <c r="E23" s="20">
        <v>2.2959709999999999E-3</v>
      </c>
      <c r="F23" s="21">
        <v>0</v>
      </c>
    </row>
    <row r="24" spans="1:6" x14ac:dyDescent="0.2">
      <c r="A24" s="16" t="s">
        <v>64</v>
      </c>
      <c r="B24" s="20">
        <v>1.3999999999999999E-4</v>
      </c>
      <c r="C24" s="20">
        <v>0.43887105300000001</v>
      </c>
      <c r="D24" s="20">
        <v>2.7000000000000001E-3</v>
      </c>
      <c r="E24" s="20"/>
      <c r="F24" s="21">
        <v>0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1.759746E-3</v>
      </c>
      <c r="F28" s="21"/>
    </row>
    <row r="29" spans="1:6" x14ac:dyDescent="0.2">
      <c r="A29" s="13" t="s">
        <v>46</v>
      </c>
      <c r="B29" s="26">
        <f>SUM(B30:B33)</f>
        <v>1.5626539279999998</v>
      </c>
      <c r="C29" s="26">
        <f>SUM(C30:C33)</f>
        <v>7.68341765</v>
      </c>
      <c r="D29" s="26">
        <f>SUM(D30:D33)</f>
        <v>9.2799140000000002E-3</v>
      </c>
      <c r="E29" s="26">
        <f>SUM(E30:E33)</f>
        <v>12.449651554000001</v>
      </c>
      <c r="F29" s="15">
        <f>SUM(F30:F33)</f>
        <v>0</v>
      </c>
    </row>
    <row r="30" spans="1:6" x14ac:dyDescent="0.2">
      <c r="A30" s="16" t="s">
        <v>16</v>
      </c>
      <c r="B30" s="30">
        <v>0.18105400699999999</v>
      </c>
      <c r="C30" s="30">
        <v>4.0225310670000001</v>
      </c>
      <c r="D30" s="30"/>
      <c r="E30" s="30">
        <v>6.2231733929999997</v>
      </c>
      <c r="F30" s="53">
        <v>0</v>
      </c>
    </row>
    <row r="31" spans="1:6" x14ac:dyDescent="0.2">
      <c r="A31" s="16" t="s">
        <v>17</v>
      </c>
      <c r="B31" s="30">
        <v>1.3361111699999999</v>
      </c>
      <c r="C31" s="30">
        <v>3.6379192210000002</v>
      </c>
      <c r="D31" s="30"/>
      <c r="E31" s="30">
        <v>6.1773508760000002</v>
      </c>
      <c r="F31" s="53">
        <v>0</v>
      </c>
    </row>
    <row r="32" spans="1:6" x14ac:dyDescent="0.2">
      <c r="A32" s="16" t="s">
        <v>18</v>
      </c>
      <c r="B32" s="30">
        <v>4.5488751000000001E-2</v>
      </c>
      <c r="C32" s="30">
        <v>2.2967362000000002E-2</v>
      </c>
      <c r="D32" s="30">
        <v>9.2799140000000002E-3</v>
      </c>
      <c r="E32" s="30">
        <v>4.9127285E-2</v>
      </c>
      <c r="F32" s="53">
        <v>0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3.6331244999999998E-2</v>
      </c>
      <c r="C34" s="26">
        <f t="shared" ref="C34:F34" si="4">SUM(C35:C39)</f>
        <v>7.3371106394999996E-2</v>
      </c>
      <c r="D34" s="26">
        <f t="shared" si="4"/>
        <v>1.212865E-3</v>
      </c>
      <c r="E34" s="26">
        <f t="shared" si="4"/>
        <v>0.51017680700000001</v>
      </c>
      <c r="F34" s="15">
        <f t="shared" si="4"/>
        <v>0</v>
      </c>
    </row>
    <row r="35" spans="1:6" x14ac:dyDescent="0.2">
      <c r="A35" s="16" t="s">
        <v>19</v>
      </c>
      <c r="B35" s="17">
        <v>5.9710029999999999E-3</v>
      </c>
      <c r="C35" s="17">
        <v>5.8953416000000002E-2</v>
      </c>
      <c r="D35" s="17"/>
      <c r="E35" s="17"/>
      <c r="F35" s="18">
        <v>0</v>
      </c>
    </row>
    <row r="36" spans="1:6" x14ac:dyDescent="0.2">
      <c r="A36" s="16" t="s">
        <v>50</v>
      </c>
      <c r="B36" s="17"/>
      <c r="C36" s="17"/>
      <c r="D36" s="17"/>
      <c r="E36" s="17"/>
      <c r="F36" s="18"/>
    </row>
    <row r="37" spans="1:6" x14ac:dyDescent="0.2">
      <c r="A37" s="16" t="s">
        <v>20</v>
      </c>
      <c r="B37" s="17">
        <v>3.0295129000000001E-2</v>
      </c>
      <c r="C37" s="17">
        <v>7.9804219999999992E-3</v>
      </c>
      <c r="D37" s="17">
        <v>1.212865E-3</v>
      </c>
      <c r="E37" s="17"/>
      <c r="F37" s="18">
        <v>0</v>
      </c>
    </row>
    <row r="38" spans="1:6" x14ac:dyDescent="0.2">
      <c r="A38" s="16" t="s">
        <v>49</v>
      </c>
      <c r="B38" s="17">
        <v>6.5112999999999998E-5</v>
      </c>
      <c r="C38" s="17">
        <v>1.227800395E-3</v>
      </c>
      <c r="D38" s="17"/>
      <c r="E38" s="17">
        <v>0.50955213700000002</v>
      </c>
      <c r="F38" s="18">
        <v>0</v>
      </c>
    </row>
    <row r="39" spans="1:6" ht="13.5" thickBot="1" x14ac:dyDescent="0.25">
      <c r="A39" s="16" t="s">
        <v>51</v>
      </c>
      <c r="B39" s="17"/>
      <c r="C39" s="17">
        <v>5.2094680000000001E-3</v>
      </c>
      <c r="D39" s="17"/>
      <c r="E39" s="17">
        <v>6.2467000000000002E-4</v>
      </c>
      <c r="F39" s="18">
        <v>0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39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84.912199962718731</v>
      </c>
      <c r="C7" s="11">
        <f>SUM(C8,C18,C29,C34,C40)</f>
        <v>27.828526302134719</v>
      </c>
      <c r="D7" s="11">
        <f>SUM(D8,D18,D29,D34,D40)</f>
        <v>125.9794596133794</v>
      </c>
      <c r="E7" s="11">
        <f>SUM(E8,E18,E29,E34,E40)</f>
        <v>14.25163774284562</v>
      </c>
      <c r="F7" s="12">
        <f>SUM(F8,F18,F29,F34,F40)</f>
        <v>0</v>
      </c>
    </row>
    <row r="8" spans="1:6" x14ac:dyDescent="0.2">
      <c r="A8" s="13" t="s">
        <v>2</v>
      </c>
      <c r="B8" s="14">
        <f>SUM(B9,B15)</f>
        <v>81.535536872949365</v>
      </c>
      <c r="C8" s="14">
        <f>SUM(C9,C15)</f>
        <v>11.545114616462721</v>
      </c>
      <c r="D8" s="14">
        <f>SUM(D9,D15)</f>
        <v>123.52774758093737</v>
      </c>
      <c r="E8" s="14">
        <f t="shared" ref="E8:F8" si="0">SUM(E9,E15)</f>
        <v>0.63404942129999986</v>
      </c>
      <c r="F8" s="52">
        <f t="shared" si="0"/>
        <v>0</v>
      </c>
    </row>
    <row r="9" spans="1:6" x14ac:dyDescent="0.2">
      <c r="A9" s="54" t="s">
        <v>3</v>
      </c>
      <c r="B9" s="55">
        <f>SUM(B10:B14)</f>
        <v>81.533394333849358</v>
      </c>
      <c r="C9" s="55">
        <f>SUM(C10:C14)</f>
        <v>10.897965157162721</v>
      </c>
      <c r="D9" s="55">
        <f>SUM(D10:D14)</f>
        <v>123.52584310173738</v>
      </c>
      <c r="E9" s="55">
        <f t="shared" ref="E9:F9" si="1">SUM(E10:E14)</f>
        <v>0.62524120499999991</v>
      </c>
      <c r="F9" s="56">
        <f t="shared" si="1"/>
        <v>0</v>
      </c>
    </row>
    <row r="10" spans="1:6" x14ac:dyDescent="0.2">
      <c r="A10" s="19" t="s">
        <v>4</v>
      </c>
      <c r="B10" s="20">
        <v>48.625727201522061</v>
      </c>
      <c r="C10" s="20">
        <v>0.34962165993011196</v>
      </c>
      <c r="D10" s="20">
        <v>97.366015387928314</v>
      </c>
      <c r="E10" s="20">
        <v>8.2031999999999994E-2</v>
      </c>
      <c r="F10" s="21">
        <v>0</v>
      </c>
    </row>
    <row r="11" spans="1:6" x14ac:dyDescent="0.2">
      <c r="A11" s="19" t="s">
        <v>5</v>
      </c>
      <c r="B11" s="20">
        <v>13.067508128790593</v>
      </c>
      <c r="C11" s="20">
        <v>0.66722515401548221</v>
      </c>
      <c r="D11" s="20">
        <v>20.762348149258184</v>
      </c>
      <c r="E11" s="20">
        <v>3.2426572999999993E-2</v>
      </c>
      <c r="F11" s="21">
        <v>0</v>
      </c>
    </row>
    <row r="12" spans="1:6" x14ac:dyDescent="0.2">
      <c r="A12" s="19" t="s">
        <v>6</v>
      </c>
      <c r="B12" s="20">
        <v>15.426346155536717</v>
      </c>
      <c r="C12" s="22">
        <v>7.0134100512171278</v>
      </c>
      <c r="D12" s="20">
        <v>2.8123372825508905</v>
      </c>
      <c r="E12" s="20">
        <v>5.3725606000000002E-2</v>
      </c>
      <c r="F12" s="21">
        <v>0</v>
      </c>
    </row>
    <row r="13" spans="1:6" x14ac:dyDescent="0.2">
      <c r="A13" s="19" t="s">
        <v>7</v>
      </c>
      <c r="B13" s="20">
        <v>4.3616902509999997</v>
      </c>
      <c r="C13" s="20">
        <v>2.864842135</v>
      </c>
      <c r="D13" s="20">
        <v>2.5803102660000001</v>
      </c>
      <c r="E13" s="20">
        <v>0.45704420499999998</v>
      </c>
      <c r="F13" s="21"/>
    </row>
    <row r="14" spans="1:6" x14ac:dyDescent="0.2">
      <c r="A14" s="19" t="s">
        <v>8</v>
      </c>
      <c r="B14" s="20">
        <v>5.2122597E-2</v>
      </c>
      <c r="C14" s="20">
        <v>2.8661569999999998E-3</v>
      </c>
      <c r="D14" s="20">
        <v>4.8320159999999997E-3</v>
      </c>
      <c r="E14" s="20">
        <v>1.2821E-5</v>
      </c>
      <c r="F14" s="21">
        <v>0</v>
      </c>
    </row>
    <row r="15" spans="1:6" x14ac:dyDescent="0.2">
      <c r="A15" s="54" t="s">
        <v>9</v>
      </c>
      <c r="B15" s="57">
        <f>SUM(B16:B17)</f>
        <v>2.1425391000000002E-3</v>
      </c>
      <c r="C15" s="57">
        <f>SUM(C16:C17)</f>
        <v>0.64714945930000001</v>
      </c>
      <c r="D15" s="57">
        <f>SUM(D16:D17)</f>
        <v>1.9044792E-3</v>
      </c>
      <c r="E15" s="57">
        <f t="shared" ref="E15:F15" si="2">SUM(E16:E17)</f>
        <v>8.8082162999999995E-3</v>
      </c>
      <c r="F15" s="58">
        <f t="shared" si="2"/>
        <v>0</v>
      </c>
    </row>
    <row r="16" spans="1:6" x14ac:dyDescent="0.2">
      <c r="A16" s="19" t="s">
        <v>10</v>
      </c>
      <c r="B16" s="20">
        <v>2.1425391000000002E-3</v>
      </c>
      <c r="C16" s="20">
        <v>1.83306123E-2</v>
      </c>
      <c r="D16" s="20">
        <v>1.9044792E-3</v>
      </c>
      <c r="E16" s="20">
        <v>8.8082162999999995E-3</v>
      </c>
      <c r="F16" s="21"/>
    </row>
    <row r="17" spans="1:6" ht="13.5" thickBot="1" x14ac:dyDescent="0.25">
      <c r="A17" s="23" t="s">
        <v>11</v>
      </c>
      <c r="B17" s="24"/>
      <c r="C17" s="24">
        <v>0.62881884700000001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1.7542467897693581</v>
      </c>
      <c r="C18" s="26">
        <f t="shared" ref="C18:F18" si="3">SUM(C19:C28)</f>
        <v>8.0719370036170002</v>
      </c>
      <c r="D18" s="26">
        <f t="shared" si="3"/>
        <v>2.4398257064420328</v>
      </c>
      <c r="E18" s="26">
        <f t="shared" si="3"/>
        <v>0.13081413554561938</v>
      </c>
      <c r="F18" s="15">
        <f t="shared" si="3"/>
        <v>0</v>
      </c>
    </row>
    <row r="19" spans="1:6" x14ac:dyDescent="0.2">
      <c r="A19" s="16" t="s">
        <v>13</v>
      </c>
      <c r="B19" s="17"/>
      <c r="C19" s="17"/>
      <c r="D19" s="17"/>
      <c r="E19" s="17"/>
      <c r="F19" s="18">
        <v>0</v>
      </c>
    </row>
    <row r="20" spans="1:6" x14ac:dyDescent="0.2">
      <c r="A20" s="16" t="s">
        <v>14</v>
      </c>
      <c r="B20" s="20">
        <v>1.653504774566358</v>
      </c>
      <c r="C20" s="20"/>
      <c r="D20" s="20">
        <v>1.33379534245</v>
      </c>
      <c r="E20" s="20">
        <v>0.12665446054561938</v>
      </c>
      <c r="F20" s="21"/>
    </row>
    <row r="21" spans="1:6" x14ac:dyDescent="0.2">
      <c r="A21" s="16" t="s">
        <v>15</v>
      </c>
      <c r="B21" s="20">
        <v>9.9738337203000002E-2</v>
      </c>
      <c r="C21" s="20">
        <v>0.68153630261700004</v>
      </c>
      <c r="D21" s="20">
        <v>1.0994406749920329</v>
      </c>
      <c r="E21" s="20"/>
      <c r="F21" s="21">
        <v>0</v>
      </c>
    </row>
    <row r="22" spans="1:6" x14ac:dyDescent="0.2">
      <c r="A22" s="16" t="s">
        <v>45</v>
      </c>
      <c r="B22" s="20"/>
      <c r="C22" s="20">
        <v>6.9761490740000003</v>
      </c>
      <c r="D22" s="20"/>
      <c r="E22" s="20"/>
      <c r="F22" s="21">
        <v>0</v>
      </c>
    </row>
    <row r="23" spans="1:6" x14ac:dyDescent="0.2">
      <c r="A23" s="16" t="s">
        <v>63</v>
      </c>
      <c r="B23" s="20">
        <v>1.003678E-3</v>
      </c>
      <c r="C23" s="20">
        <v>2.6618119999999999E-3</v>
      </c>
      <c r="D23" s="20">
        <v>1.59689E-4</v>
      </c>
      <c r="E23" s="20">
        <v>2.282339E-3</v>
      </c>
      <c r="F23" s="21">
        <v>0</v>
      </c>
    </row>
    <row r="24" spans="1:6" x14ac:dyDescent="0.2">
      <c r="A24" s="16" t="s">
        <v>64</v>
      </c>
      <c r="B24" s="20"/>
      <c r="C24" s="20">
        <v>0.41158981500000003</v>
      </c>
      <c r="D24" s="20">
        <v>6.43E-3</v>
      </c>
      <c r="E24" s="20"/>
      <c r="F24" s="21">
        <v>0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1.8773360000000001E-3</v>
      </c>
      <c r="F28" s="21"/>
    </row>
    <row r="29" spans="1:6" x14ac:dyDescent="0.2">
      <c r="A29" s="13" t="s">
        <v>46</v>
      </c>
      <c r="B29" s="26">
        <f>SUM(B30:B33)</f>
        <v>1.607893657</v>
      </c>
      <c r="C29" s="26">
        <f>SUM(C30:C33)</f>
        <v>8.1429112809999999</v>
      </c>
      <c r="D29" s="26">
        <f>SUM(D30:D33)</f>
        <v>1.1534697E-2</v>
      </c>
      <c r="E29" s="26">
        <f>SUM(E30:E33)</f>
        <v>13.004686203000002</v>
      </c>
      <c r="F29" s="15">
        <f>SUM(F30:F33)</f>
        <v>0</v>
      </c>
    </row>
    <row r="30" spans="1:6" x14ac:dyDescent="0.2">
      <c r="A30" s="16" t="s">
        <v>16</v>
      </c>
      <c r="B30" s="30">
        <v>0.190893755</v>
      </c>
      <c r="C30" s="30">
        <v>4.2705057240000004</v>
      </c>
      <c r="D30" s="30"/>
      <c r="E30" s="30">
        <v>6.5543840910000002</v>
      </c>
      <c r="F30" s="53">
        <v>0</v>
      </c>
    </row>
    <row r="31" spans="1:6" x14ac:dyDescent="0.2">
      <c r="A31" s="16" t="s">
        <v>17</v>
      </c>
      <c r="B31" s="30">
        <v>1.3619300889999999</v>
      </c>
      <c r="C31" s="30">
        <v>3.8510482439999998</v>
      </c>
      <c r="D31" s="30"/>
      <c r="E31" s="30">
        <v>6.3916461340000001</v>
      </c>
      <c r="F31" s="53">
        <v>0</v>
      </c>
    </row>
    <row r="32" spans="1:6" x14ac:dyDescent="0.2">
      <c r="A32" s="16" t="s">
        <v>18</v>
      </c>
      <c r="B32" s="30">
        <v>5.5069813000000002E-2</v>
      </c>
      <c r="C32" s="30">
        <v>2.1357312999999999E-2</v>
      </c>
      <c r="D32" s="30">
        <v>1.1534697E-2</v>
      </c>
      <c r="E32" s="30">
        <v>5.8655977999999998E-2</v>
      </c>
      <c r="F32" s="53">
        <v>0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1.4522643E-2</v>
      </c>
      <c r="C34" s="26">
        <f t="shared" ref="C34:F34" si="4">SUM(C35:C39)</f>
        <v>6.8563401054999987E-2</v>
      </c>
      <c r="D34" s="26">
        <f t="shared" si="4"/>
        <v>3.51629E-4</v>
      </c>
      <c r="E34" s="26">
        <f t="shared" si="4"/>
        <v>0.482087983</v>
      </c>
      <c r="F34" s="15">
        <f t="shared" si="4"/>
        <v>0</v>
      </c>
    </row>
    <row r="35" spans="1:6" x14ac:dyDescent="0.2">
      <c r="A35" s="16" t="s">
        <v>19</v>
      </c>
      <c r="B35" s="17">
        <v>6.4579650000000004E-3</v>
      </c>
      <c r="C35" s="17">
        <v>5.9710936999999999E-2</v>
      </c>
      <c r="D35" s="17"/>
      <c r="E35" s="17"/>
      <c r="F35" s="18">
        <v>0</v>
      </c>
    </row>
    <row r="36" spans="1:6" x14ac:dyDescent="0.2">
      <c r="A36" s="16" t="s">
        <v>50</v>
      </c>
      <c r="B36" s="17"/>
      <c r="C36" s="17"/>
      <c r="D36" s="17"/>
      <c r="E36" s="17"/>
      <c r="F36" s="18"/>
    </row>
    <row r="37" spans="1:6" x14ac:dyDescent="0.2">
      <c r="A37" s="16" t="s">
        <v>20</v>
      </c>
      <c r="B37" s="17">
        <v>7.9986099999999997E-3</v>
      </c>
      <c r="C37" s="17">
        <v>3.076428E-3</v>
      </c>
      <c r="D37" s="17">
        <v>3.51629E-4</v>
      </c>
      <c r="E37" s="17"/>
      <c r="F37" s="18">
        <v>0</v>
      </c>
    </row>
    <row r="38" spans="1:6" x14ac:dyDescent="0.2">
      <c r="A38" s="16" t="s">
        <v>49</v>
      </c>
      <c r="B38" s="17">
        <v>6.6068000000000005E-5</v>
      </c>
      <c r="C38" s="17">
        <v>1.316172055E-3</v>
      </c>
      <c r="D38" s="17"/>
      <c r="E38" s="17">
        <v>0.48155319800000002</v>
      </c>
      <c r="F38" s="18">
        <v>0</v>
      </c>
    </row>
    <row r="39" spans="1:6" ht="13.5" thickBot="1" x14ac:dyDescent="0.25">
      <c r="A39" s="16" t="s">
        <v>51</v>
      </c>
      <c r="B39" s="17"/>
      <c r="C39" s="17">
        <v>4.459864E-3</v>
      </c>
      <c r="D39" s="17"/>
      <c r="E39" s="17">
        <v>5.3478499999999997E-4</v>
      </c>
      <c r="F39" s="18">
        <v>0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38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90.631537830176669</v>
      </c>
      <c r="C7" s="11">
        <f>SUM(C8,C18,C29,C34,C40)</f>
        <v>27.708156897776441</v>
      </c>
      <c r="D7" s="11">
        <f>SUM(D8,D18,D29,D34,D40)</f>
        <v>127.71455560510121</v>
      </c>
      <c r="E7" s="11">
        <f>SUM(E8,E18,E29,E34,E40)</f>
        <v>14.173450953533035</v>
      </c>
      <c r="F7" s="12">
        <f>SUM(F8,F18,F29,F34,F40)</f>
        <v>0</v>
      </c>
    </row>
    <row r="8" spans="1:6" x14ac:dyDescent="0.2">
      <c r="A8" s="13" t="s">
        <v>2</v>
      </c>
      <c r="B8" s="14">
        <f>SUM(B9,B15)</f>
        <v>87.050915560417494</v>
      </c>
      <c r="C8" s="14">
        <f>SUM(C9,C15)</f>
        <v>10.966866993272442</v>
      </c>
      <c r="D8" s="14">
        <f>SUM(D9,D15)</f>
        <v>124.78995060093347</v>
      </c>
      <c r="E8" s="14">
        <f t="shared" ref="E8:F8" si="0">SUM(E9,E15)</f>
        <v>0.6005635265</v>
      </c>
      <c r="F8" s="52">
        <f t="shared" si="0"/>
        <v>0</v>
      </c>
    </row>
    <row r="9" spans="1:6" x14ac:dyDescent="0.2">
      <c r="A9" s="54" t="s">
        <v>3</v>
      </c>
      <c r="B9" s="55">
        <f>SUM(B10:B14)</f>
        <v>87.048862204917498</v>
      </c>
      <c r="C9" s="55">
        <f>SUM(C10:C14)</f>
        <v>10.337869771772441</v>
      </c>
      <c r="D9" s="55">
        <f>SUM(D10:D14)</f>
        <v>124.78812539593346</v>
      </c>
      <c r="E9" s="55">
        <f t="shared" ref="E9:F9" si="1">SUM(E10:E14)</f>
        <v>0.59212195400000001</v>
      </c>
      <c r="F9" s="56">
        <f t="shared" si="1"/>
        <v>0</v>
      </c>
    </row>
    <row r="10" spans="1:6" x14ac:dyDescent="0.2">
      <c r="A10" s="19" t="s">
        <v>4</v>
      </c>
      <c r="B10" s="20">
        <v>53.313763545732911</v>
      </c>
      <c r="C10" s="20">
        <v>0.33186861152370339</v>
      </c>
      <c r="D10" s="20">
        <v>99.311212496745881</v>
      </c>
      <c r="E10" s="20">
        <v>8.2707000000000003E-2</v>
      </c>
      <c r="F10" s="21">
        <v>0</v>
      </c>
    </row>
    <row r="11" spans="1:6" x14ac:dyDescent="0.2">
      <c r="A11" s="19" t="s">
        <v>5</v>
      </c>
      <c r="B11" s="20">
        <v>13.504759531869166</v>
      </c>
      <c r="C11" s="20">
        <v>0.79034123907253884</v>
      </c>
      <c r="D11" s="20">
        <v>21.491118935463831</v>
      </c>
      <c r="E11" s="20">
        <v>3.1288943999999999E-2</v>
      </c>
      <c r="F11" s="21">
        <v>0</v>
      </c>
    </row>
    <row r="12" spans="1:6" x14ac:dyDescent="0.2">
      <c r="A12" s="19" t="s">
        <v>6</v>
      </c>
      <c r="B12" s="20">
        <v>15.625801515315418</v>
      </c>
      <c r="C12" s="22">
        <v>6.6451602001761989</v>
      </c>
      <c r="D12" s="20">
        <v>2.0508051147237629</v>
      </c>
      <c r="E12" s="20">
        <v>6.3242590000000001E-2</v>
      </c>
      <c r="F12" s="21">
        <v>0</v>
      </c>
    </row>
    <row r="13" spans="1:6" x14ac:dyDescent="0.2">
      <c r="A13" s="19" t="s">
        <v>7</v>
      </c>
      <c r="B13" s="20">
        <v>4.5580643069999995</v>
      </c>
      <c r="C13" s="20">
        <v>2.5679055770000003</v>
      </c>
      <c r="D13" s="20">
        <v>1.931669707</v>
      </c>
      <c r="E13" s="20">
        <v>0.41486920199999999</v>
      </c>
      <c r="F13" s="21"/>
    </row>
    <row r="14" spans="1:6" x14ac:dyDescent="0.2">
      <c r="A14" s="19" t="s">
        <v>8</v>
      </c>
      <c r="B14" s="20">
        <v>4.6473304999999999E-2</v>
      </c>
      <c r="C14" s="20">
        <v>2.5941440000000001E-3</v>
      </c>
      <c r="D14" s="20">
        <v>3.3191420000000002E-3</v>
      </c>
      <c r="E14" s="20">
        <v>1.4218E-5</v>
      </c>
      <c r="F14" s="21">
        <v>0</v>
      </c>
    </row>
    <row r="15" spans="1:6" x14ac:dyDescent="0.2">
      <c r="A15" s="54" t="s">
        <v>9</v>
      </c>
      <c r="B15" s="57">
        <f>SUM(B16:B17)</f>
        <v>2.0533554999999999E-3</v>
      </c>
      <c r="C15" s="57">
        <f>SUM(C16:C17)</f>
        <v>0.62899722150000004</v>
      </c>
      <c r="D15" s="57">
        <f>SUM(D16:D17)</f>
        <v>1.8252050000000001E-3</v>
      </c>
      <c r="E15" s="57">
        <f t="shared" ref="E15:F15" si="2">SUM(E16:E17)</f>
        <v>8.4415724999999994E-3</v>
      </c>
      <c r="F15" s="58">
        <f t="shared" si="2"/>
        <v>0</v>
      </c>
    </row>
    <row r="16" spans="1:6" x14ac:dyDescent="0.2">
      <c r="A16" s="19" t="s">
        <v>10</v>
      </c>
      <c r="B16" s="20">
        <v>2.0533554999999999E-3</v>
      </c>
      <c r="C16" s="20">
        <v>1.7567597500000001E-2</v>
      </c>
      <c r="D16" s="20">
        <v>1.8252050000000001E-3</v>
      </c>
      <c r="E16" s="20">
        <v>8.4415724999999994E-3</v>
      </c>
      <c r="F16" s="21"/>
    </row>
    <row r="17" spans="1:6" ht="13.5" thickBot="1" x14ac:dyDescent="0.25">
      <c r="A17" s="23" t="s">
        <v>11</v>
      </c>
      <c r="B17" s="24"/>
      <c r="C17" s="24">
        <v>0.611429624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1.9529555067591702</v>
      </c>
      <c r="C18" s="26">
        <f t="shared" ref="C18:F18" si="3">SUM(C19:C28)</f>
        <v>8.3500323317689986</v>
      </c>
      <c r="D18" s="26">
        <f t="shared" si="3"/>
        <v>2.9135134621677445</v>
      </c>
      <c r="E18" s="26">
        <f t="shared" si="3"/>
        <v>0.13278889103303571</v>
      </c>
      <c r="F18" s="15">
        <f t="shared" si="3"/>
        <v>0</v>
      </c>
    </row>
    <row r="19" spans="1:6" x14ac:dyDescent="0.2">
      <c r="A19" s="16" t="s">
        <v>13</v>
      </c>
      <c r="B19" s="17"/>
      <c r="C19" s="17"/>
      <c r="D19" s="17"/>
      <c r="E19" s="17"/>
      <c r="F19" s="18">
        <v>0</v>
      </c>
    </row>
    <row r="20" spans="1:6" x14ac:dyDescent="0.2">
      <c r="A20" s="16" t="s">
        <v>14</v>
      </c>
      <c r="B20" s="20">
        <v>1.8378037607881701</v>
      </c>
      <c r="C20" s="20"/>
      <c r="D20" s="20">
        <v>1.6502838360400001</v>
      </c>
      <c r="E20" s="20">
        <v>0.1285686250330357</v>
      </c>
      <c r="F20" s="21"/>
    </row>
    <row r="21" spans="1:6" x14ac:dyDescent="0.2">
      <c r="A21" s="16" t="s">
        <v>15</v>
      </c>
      <c r="B21" s="20">
        <v>0.114054502971</v>
      </c>
      <c r="C21" s="20">
        <v>0.69769075576899997</v>
      </c>
      <c r="D21" s="20">
        <v>1.2618209611277447</v>
      </c>
      <c r="E21" s="20"/>
      <c r="F21" s="21">
        <v>0</v>
      </c>
    </row>
    <row r="22" spans="1:6" x14ac:dyDescent="0.2">
      <c r="A22" s="16" t="s">
        <v>45</v>
      </c>
      <c r="B22" s="20"/>
      <c r="C22" s="20">
        <v>7.2036806159999998</v>
      </c>
      <c r="D22" s="20"/>
      <c r="E22" s="20"/>
      <c r="F22" s="21">
        <v>0</v>
      </c>
    </row>
    <row r="23" spans="1:6" x14ac:dyDescent="0.2">
      <c r="A23" s="16" t="s">
        <v>63</v>
      </c>
      <c r="B23" s="20">
        <v>9.9724300000000009E-4</v>
      </c>
      <c r="C23" s="20">
        <v>2.644745E-3</v>
      </c>
      <c r="D23" s="20">
        <v>1.58665E-4</v>
      </c>
      <c r="E23" s="20">
        <v>2.2677050000000001E-3</v>
      </c>
      <c r="F23" s="21">
        <v>0</v>
      </c>
    </row>
    <row r="24" spans="1:6" x14ac:dyDescent="0.2">
      <c r="A24" s="16" t="s">
        <v>64</v>
      </c>
      <c r="B24" s="20">
        <v>1E-4</v>
      </c>
      <c r="C24" s="20">
        <v>0.44601621499999999</v>
      </c>
      <c r="D24" s="20">
        <v>1.25E-3</v>
      </c>
      <c r="E24" s="20"/>
      <c r="F24" s="21">
        <v>0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1.952561E-3</v>
      </c>
      <c r="F28" s="21"/>
    </row>
    <row r="29" spans="1:6" x14ac:dyDescent="0.2">
      <c r="A29" s="13" t="s">
        <v>46</v>
      </c>
      <c r="B29" s="26">
        <f>SUM(B30:B33)</f>
        <v>1.5922735240000001</v>
      </c>
      <c r="C29" s="26">
        <f>SUM(C30:C33)</f>
        <v>8.3178794289999995</v>
      </c>
      <c r="D29" s="26">
        <f>SUM(D30:D33)</f>
        <v>9.8227169999999999E-3</v>
      </c>
      <c r="E29" s="26">
        <f>SUM(E30:E33)</f>
        <v>12.986284819</v>
      </c>
      <c r="F29" s="15">
        <f>SUM(F30:F33)</f>
        <v>0</v>
      </c>
    </row>
    <row r="30" spans="1:6" x14ac:dyDescent="0.2">
      <c r="A30" s="16" t="s">
        <v>16</v>
      </c>
      <c r="B30" s="30">
        <v>0.19411493599999999</v>
      </c>
      <c r="C30" s="30">
        <v>4.3740410020000002</v>
      </c>
      <c r="D30" s="30"/>
      <c r="E30" s="30">
        <v>6.5452898289999997</v>
      </c>
      <c r="F30" s="53">
        <v>0</v>
      </c>
    </row>
    <row r="31" spans="1:6" x14ac:dyDescent="0.2">
      <c r="A31" s="16" t="s">
        <v>17</v>
      </c>
      <c r="B31" s="30">
        <v>1.3509386510000001</v>
      </c>
      <c r="C31" s="30">
        <v>3.9240698009999999</v>
      </c>
      <c r="D31" s="30"/>
      <c r="E31" s="30">
        <v>6.3905152279999999</v>
      </c>
      <c r="F31" s="53">
        <v>0</v>
      </c>
    </row>
    <row r="32" spans="1:6" x14ac:dyDescent="0.2">
      <c r="A32" s="16" t="s">
        <v>18</v>
      </c>
      <c r="B32" s="30">
        <v>4.7219936999999997E-2</v>
      </c>
      <c r="C32" s="30">
        <v>1.9768626000000001E-2</v>
      </c>
      <c r="D32" s="30">
        <v>9.8227169999999999E-3</v>
      </c>
      <c r="E32" s="30">
        <v>5.0479761999999997E-2</v>
      </c>
      <c r="F32" s="53">
        <v>0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3.5393239E-2</v>
      </c>
      <c r="C34" s="26">
        <f t="shared" ref="C34:F34" si="4">SUM(C35:C39)</f>
        <v>7.3378143734999998E-2</v>
      </c>
      <c r="D34" s="26">
        <f t="shared" si="4"/>
        <v>1.2688249999999999E-3</v>
      </c>
      <c r="E34" s="26">
        <f t="shared" si="4"/>
        <v>0.45381371700000001</v>
      </c>
      <c r="F34" s="15">
        <f t="shared" si="4"/>
        <v>0</v>
      </c>
    </row>
    <row r="35" spans="1:6" x14ac:dyDescent="0.2">
      <c r="A35" s="16" t="s">
        <v>19</v>
      </c>
      <c r="B35" s="17">
        <v>3.1002360000000001E-3</v>
      </c>
      <c r="C35" s="17">
        <v>6.0469113999999997E-2</v>
      </c>
      <c r="D35" s="17"/>
      <c r="E35" s="17"/>
      <c r="F35" s="18">
        <v>0</v>
      </c>
    </row>
    <row r="36" spans="1:6" x14ac:dyDescent="0.2">
      <c r="A36" s="16" t="s">
        <v>50</v>
      </c>
      <c r="B36" s="17"/>
      <c r="C36" s="17"/>
      <c r="D36" s="17"/>
      <c r="E36" s="17"/>
      <c r="F36" s="18"/>
    </row>
    <row r="37" spans="1:6" x14ac:dyDescent="0.2">
      <c r="A37" s="16" t="s">
        <v>20</v>
      </c>
      <c r="B37" s="17">
        <v>3.2228346999999997E-2</v>
      </c>
      <c r="C37" s="17">
        <v>7.7379759999999997E-3</v>
      </c>
      <c r="D37" s="17">
        <v>1.2688249999999999E-3</v>
      </c>
      <c r="E37" s="17"/>
      <c r="F37" s="18">
        <v>0</v>
      </c>
    </row>
    <row r="38" spans="1:6" x14ac:dyDescent="0.2">
      <c r="A38" s="16" t="s">
        <v>49</v>
      </c>
      <c r="B38" s="17">
        <v>6.4655999999999999E-5</v>
      </c>
      <c r="C38" s="17">
        <v>1.359031735E-3</v>
      </c>
      <c r="D38" s="17"/>
      <c r="E38" s="17">
        <v>0.45335661599999999</v>
      </c>
      <c r="F38" s="18">
        <v>0</v>
      </c>
    </row>
    <row r="39" spans="1:6" ht="13.5" thickBot="1" x14ac:dyDescent="0.25">
      <c r="A39" s="16" t="s">
        <v>51</v>
      </c>
      <c r="B39" s="17"/>
      <c r="C39" s="17">
        <v>3.812022E-3</v>
      </c>
      <c r="D39" s="17"/>
      <c r="E39" s="17">
        <v>4.5710100000000001E-4</v>
      </c>
      <c r="F39" s="18">
        <v>0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37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72.14634628739735</v>
      </c>
      <c r="C7" s="11">
        <f>SUM(C8,C18,C29,C34,C40)</f>
        <v>27.635940507261079</v>
      </c>
      <c r="D7" s="11">
        <f>SUM(D8,D18,D29,D34,D40)</f>
        <v>100.8109547622476</v>
      </c>
      <c r="E7" s="11">
        <f>SUM(E8,E18,E29,E34,E40)</f>
        <v>15.294597943655207</v>
      </c>
      <c r="F7" s="12">
        <f>SUM(F8,F18,F29,F34,F40)</f>
        <v>0</v>
      </c>
    </row>
    <row r="8" spans="1:6" x14ac:dyDescent="0.2">
      <c r="A8" s="13" t="s">
        <v>2</v>
      </c>
      <c r="B8" s="14">
        <f>SUM(B9,B15)</f>
        <v>68.665902045607368</v>
      </c>
      <c r="C8" s="14">
        <f>SUM(C9,C15)</f>
        <v>10.353349979893084</v>
      </c>
      <c r="D8" s="14">
        <f>SUM(D9,D15)</f>
        <v>97.85376855241762</v>
      </c>
      <c r="E8" s="14">
        <f t="shared" ref="E8:F8" si="0">SUM(E9,E15)</f>
        <v>0.59915798379999996</v>
      </c>
      <c r="F8" s="52">
        <f t="shared" si="0"/>
        <v>0</v>
      </c>
    </row>
    <row r="9" spans="1:6" x14ac:dyDescent="0.2">
      <c r="A9" s="54" t="s">
        <v>3</v>
      </c>
      <c r="B9" s="55">
        <f>SUM(B10:B14)</f>
        <v>68.663880368007369</v>
      </c>
      <c r="C9" s="55">
        <f>SUM(C10:C14)</f>
        <v>9.7763700970930838</v>
      </c>
      <c r="D9" s="55">
        <f>SUM(D10:D14)</f>
        <v>97.85197150521762</v>
      </c>
      <c r="E9" s="55">
        <f t="shared" ref="E9:F9" si="1">SUM(E10:E14)</f>
        <v>0.59084664099999995</v>
      </c>
      <c r="F9" s="56">
        <f t="shared" si="1"/>
        <v>0</v>
      </c>
    </row>
    <row r="10" spans="1:6" x14ac:dyDescent="0.2">
      <c r="A10" s="19" t="s">
        <v>4</v>
      </c>
      <c r="B10" s="20">
        <v>37.662971510729875</v>
      </c>
      <c r="C10" s="20">
        <v>0.28570761316264154</v>
      </c>
      <c r="D10" s="20">
        <v>75.220035272376379</v>
      </c>
      <c r="E10" s="20">
        <v>9.1413999999999995E-2</v>
      </c>
      <c r="F10" s="21">
        <v>0</v>
      </c>
    </row>
    <row r="11" spans="1:6" x14ac:dyDescent="0.2">
      <c r="A11" s="19" t="s">
        <v>5</v>
      </c>
      <c r="B11" s="20">
        <v>12.118918162616399</v>
      </c>
      <c r="C11" s="20">
        <v>0.79591526592166362</v>
      </c>
      <c r="D11" s="20">
        <v>18.632442512312046</v>
      </c>
      <c r="E11" s="20">
        <v>3.3598560999999999E-2</v>
      </c>
      <c r="F11" s="21">
        <v>0</v>
      </c>
    </row>
    <row r="12" spans="1:6" x14ac:dyDescent="0.2">
      <c r="A12" s="19" t="s">
        <v>6</v>
      </c>
      <c r="B12" s="20">
        <v>14.615584342661096</v>
      </c>
      <c r="C12" s="22">
        <v>6.2054936220087784</v>
      </c>
      <c r="D12" s="20">
        <v>1.8389998955291835</v>
      </c>
      <c r="E12" s="20">
        <v>6.9810931000000007E-2</v>
      </c>
      <c r="F12" s="21">
        <v>0</v>
      </c>
    </row>
    <row r="13" spans="1:6" x14ac:dyDescent="0.2">
      <c r="A13" s="19" t="s">
        <v>7</v>
      </c>
      <c r="B13" s="20">
        <v>4.2260766089999997</v>
      </c>
      <c r="C13" s="20">
        <v>2.4868897369999998</v>
      </c>
      <c r="D13" s="20">
        <v>2.1574291850000002</v>
      </c>
      <c r="E13" s="20">
        <v>0.39600814000000001</v>
      </c>
      <c r="F13" s="21"/>
    </row>
    <row r="14" spans="1:6" x14ac:dyDescent="0.2">
      <c r="A14" s="19" t="s">
        <v>8</v>
      </c>
      <c r="B14" s="20">
        <v>4.0329743000000001E-2</v>
      </c>
      <c r="C14" s="20">
        <v>2.3638589999999998E-3</v>
      </c>
      <c r="D14" s="20">
        <v>3.06464E-3</v>
      </c>
      <c r="E14" s="20">
        <v>1.5009E-5</v>
      </c>
      <c r="F14" s="21">
        <v>0</v>
      </c>
    </row>
    <row r="15" spans="1:6" x14ac:dyDescent="0.2">
      <c r="A15" s="54" t="s">
        <v>9</v>
      </c>
      <c r="B15" s="57">
        <f>SUM(B16:B17)</f>
        <v>2.0216776000000001E-3</v>
      </c>
      <c r="C15" s="57">
        <f>SUM(C16:C17)</f>
        <v>0.57697988280000001</v>
      </c>
      <c r="D15" s="57">
        <f>SUM(D16:D17)</f>
        <v>1.7970472E-3</v>
      </c>
      <c r="E15" s="57">
        <f t="shared" ref="E15:F15" si="2">SUM(E16:E17)</f>
        <v>8.3113427999999996E-3</v>
      </c>
      <c r="F15" s="58">
        <f t="shared" si="2"/>
        <v>0</v>
      </c>
    </row>
    <row r="16" spans="1:6" x14ac:dyDescent="0.2">
      <c r="A16" s="19" t="s">
        <v>10</v>
      </c>
      <c r="B16" s="20">
        <v>2.0216776000000001E-3</v>
      </c>
      <c r="C16" s="20">
        <v>1.72965788E-2</v>
      </c>
      <c r="D16" s="20">
        <v>1.7970472E-3</v>
      </c>
      <c r="E16" s="20">
        <v>8.3113427999999996E-3</v>
      </c>
      <c r="F16" s="21"/>
    </row>
    <row r="17" spans="1:6" ht="13.5" thickBot="1" x14ac:dyDescent="0.25">
      <c r="A17" s="23" t="s">
        <v>11</v>
      </c>
      <c r="B17" s="24"/>
      <c r="C17" s="24">
        <v>0.55968330399999999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1.7396105347899922</v>
      </c>
      <c r="C18" s="26">
        <f t="shared" ref="C18:F18" si="3">SUM(C19:C28)</f>
        <v>8.3318224431429986</v>
      </c>
      <c r="D18" s="26">
        <f t="shared" si="3"/>
        <v>2.9471148478299845</v>
      </c>
      <c r="E18" s="26">
        <f t="shared" si="3"/>
        <v>0.14573333985520698</v>
      </c>
      <c r="F18" s="15">
        <f t="shared" si="3"/>
        <v>0</v>
      </c>
    </row>
    <row r="19" spans="1:6" x14ac:dyDescent="0.2">
      <c r="A19" s="16" t="s">
        <v>13</v>
      </c>
      <c r="B19" s="17"/>
      <c r="C19" s="17"/>
      <c r="D19" s="17"/>
      <c r="E19" s="17"/>
      <c r="F19" s="18">
        <v>0</v>
      </c>
    </row>
    <row r="20" spans="1:6" x14ac:dyDescent="0.2">
      <c r="A20" s="16" t="s">
        <v>14</v>
      </c>
      <c r="B20" s="20">
        <v>1.6272283611529921</v>
      </c>
      <c r="C20" s="20"/>
      <c r="D20" s="20">
        <v>1.71497438159</v>
      </c>
      <c r="E20" s="20">
        <v>0.14139314385520699</v>
      </c>
      <c r="F20" s="21"/>
    </row>
    <row r="21" spans="1:6" x14ac:dyDescent="0.2">
      <c r="A21" s="16" t="s">
        <v>15</v>
      </c>
      <c r="B21" s="20">
        <v>0.111139174637</v>
      </c>
      <c r="C21" s="20">
        <v>0.63419823214299997</v>
      </c>
      <c r="D21" s="20">
        <v>1.2283703892399844</v>
      </c>
      <c r="E21" s="20"/>
      <c r="F21" s="21">
        <v>0</v>
      </c>
    </row>
    <row r="22" spans="1:6" x14ac:dyDescent="0.2">
      <c r="A22" s="16" t="s">
        <v>45</v>
      </c>
      <c r="B22" s="20"/>
      <c r="C22" s="20">
        <v>7.2435959489999995</v>
      </c>
      <c r="D22" s="20"/>
      <c r="E22" s="20"/>
      <c r="F22" s="21">
        <v>0</v>
      </c>
    </row>
    <row r="23" spans="1:6" x14ac:dyDescent="0.2">
      <c r="A23" s="16" t="s">
        <v>63</v>
      </c>
      <c r="B23" s="20">
        <v>1.062999E-3</v>
      </c>
      <c r="C23" s="20">
        <v>2.8142850000000001E-3</v>
      </c>
      <c r="D23" s="20">
        <v>1.90077E-4</v>
      </c>
      <c r="E23" s="20">
        <v>2.4130750000000002E-3</v>
      </c>
      <c r="F23" s="21">
        <v>0</v>
      </c>
    </row>
    <row r="24" spans="1:6" x14ac:dyDescent="0.2">
      <c r="A24" s="16" t="s">
        <v>64</v>
      </c>
      <c r="B24" s="20">
        <v>1.8000000000000001E-4</v>
      </c>
      <c r="C24" s="20">
        <v>0.45121397699999999</v>
      </c>
      <c r="D24" s="20">
        <v>3.5799999999999998E-3</v>
      </c>
      <c r="E24" s="20"/>
      <c r="F24" s="21">
        <v>0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1.927121E-3</v>
      </c>
      <c r="F28" s="21"/>
    </row>
    <row r="29" spans="1:6" x14ac:dyDescent="0.2">
      <c r="A29" s="13" t="s">
        <v>46</v>
      </c>
      <c r="B29" s="26">
        <f>SUM(B30:B33)</f>
        <v>1.7229794029999999</v>
      </c>
      <c r="C29" s="26">
        <f>SUM(C30:C33)</f>
        <v>8.8808152959999997</v>
      </c>
      <c r="D29" s="26">
        <f>SUM(D30:D33)</f>
        <v>9.3832080000000005E-3</v>
      </c>
      <c r="E29" s="26">
        <f>SUM(E30:E33)</f>
        <v>14.123842926</v>
      </c>
      <c r="F29" s="15">
        <f>SUM(F30:F33)</f>
        <v>0</v>
      </c>
    </row>
    <row r="30" spans="1:6" x14ac:dyDescent="0.2">
      <c r="A30" s="16" t="s">
        <v>16</v>
      </c>
      <c r="B30" s="30">
        <v>0.21055848699999999</v>
      </c>
      <c r="C30" s="30">
        <v>4.6464349089999999</v>
      </c>
      <c r="D30" s="30"/>
      <c r="E30" s="30">
        <v>7.1007080809999996</v>
      </c>
      <c r="F30" s="53">
        <v>0</v>
      </c>
    </row>
    <row r="31" spans="1:6" x14ac:dyDescent="0.2">
      <c r="A31" s="16" t="s">
        <v>17</v>
      </c>
      <c r="B31" s="30">
        <v>1.467318313</v>
      </c>
      <c r="C31" s="30">
        <v>4.2155184019999998</v>
      </c>
      <c r="D31" s="30"/>
      <c r="E31" s="30">
        <v>6.9749211569999998</v>
      </c>
      <c r="F31" s="53">
        <v>0</v>
      </c>
    </row>
    <row r="32" spans="1:6" x14ac:dyDescent="0.2">
      <c r="A32" s="16" t="s">
        <v>18</v>
      </c>
      <c r="B32" s="30">
        <v>4.5102602999999998E-2</v>
      </c>
      <c r="C32" s="30">
        <v>1.8861985000000001E-2</v>
      </c>
      <c r="D32" s="30">
        <v>9.3832080000000005E-3</v>
      </c>
      <c r="E32" s="30">
        <v>4.8213687999999998E-2</v>
      </c>
      <c r="F32" s="53">
        <v>0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1.7854304000000001E-2</v>
      </c>
      <c r="C34" s="26">
        <f t="shared" ref="C34:F34" si="4">SUM(C35:C39)</f>
        <v>6.9952788225000007E-2</v>
      </c>
      <c r="D34" s="26">
        <f t="shared" si="4"/>
        <v>6.8815399999999996E-4</v>
      </c>
      <c r="E34" s="26">
        <f t="shared" si="4"/>
        <v>0.42586369400000001</v>
      </c>
      <c r="F34" s="15">
        <f t="shared" si="4"/>
        <v>0</v>
      </c>
    </row>
    <row r="35" spans="1:6" x14ac:dyDescent="0.2">
      <c r="A35" s="16" t="s">
        <v>19</v>
      </c>
      <c r="B35" s="17">
        <v>1.5807919999999999E-3</v>
      </c>
      <c r="C35" s="17">
        <v>6.1375896999999999E-2</v>
      </c>
      <c r="D35" s="17"/>
      <c r="E35" s="17"/>
      <c r="F35" s="18">
        <v>0</v>
      </c>
    </row>
    <row r="36" spans="1:6" x14ac:dyDescent="0.2">
      <c r="A36" s="16" t="s">
        <v>50</v>
      </c>
      <c r="B36" s="17"/>
      <c r="C36" s="17"/>
      <c r="D36" s="17"/>
      <c r="E36" s="17"/>
      <c r="F36" s="18"/>
    </row>
    <row r="37" spans="1:6" x14ac:dyDescent="0.2">
      <c r="A37" s="16" t="s">
        <v>20</v>
      </c>
      <c r="B37" s="17">
        <v>1.6210189E-2</v>
      </c>
      <c r="C37" s="17">
        <v>3.9927570000000004E-3</v>
      </c>
      <c r="D37" s="17">
        <v>6.8815399999999996E-4</v>
      </c>
      <c r="E37" s="17"/>
      <c r="F37" s="18">
        <v>0</v>
      </c>
    </row>
    <row r="38" spans="1:6" x14ac:dyDescent="0.2">
      <c r="A38" s="16" t="s">
        <v>49</v>
      </c>
      <c r="B38" s="17">
        <v>6.3323000000000003E-5</v>
      </c>
      <c r="C38" s="17">
        <v>1.4051672250000001E-3</v>
      </c>
      <c r="D38" s="17"/>
      <c r="E38" s="17">
        <v>0.42548250300000001</v>
      </c>
      <c r="F38" s="18">
        <v>0</v>
      </c>
    </row>
    <row r="39" spans="1:6" ht="13.5" thickBot="1" x14ac:dyDescent="0.25">
      <c r="A39" s="16" t="s">
        <v>51</v>
      </c>
      <c r="B39" s="17"/>
      <c r="C39" s="17">
        <v>3.178967E-3</v>
      </c>
      <c r="D39" s="17"/>
      <c r="E39" s="17">
        <v>3.8119100000000002E-4</v>
      </c>
      <c r="F39" s="18">
        <v>0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36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80.188771634549553</v>
      </c>
      <c r="C7" s="11">
        <f>SUM(C8,C18,C29,C34,C40)</f>
        <v>27.005843632432413</v>
      </c>
      <c r="D7" s="11">
        <f>SUM(D8,D18,D29,D34,D40)</f>
        <v>113.83999446759879</v>
      </c>
      <c r="E7" s="11">
        <f>SUM(E8,E18,E29,E34,E40)</f>
        <v>14.917681202363934</v>
      </c>
      <c r="F7" s="12">
        <f>SUM(F8,F18,F29,F34,F40)</f>
        <v>0</v>
      </c>
    </row>
    <row r="8" spans="1:6" x14ac:dyDescent="0.2">
      <c r="A8" s="13" t="s">
        <v>2</v>
      </c>
      <c r="B8" s="14">
        <f>SUM(B9,B15)</f>
        <v>76.966884261600029</v>
      </c>
      <c r="C8" s="14">
        <f>SUM(C9,C15)</f>
        <v>9.8252525287694112</v>
      </c>
      <c r="D8" s="14">
        <f>SUM(D9,D15)</f>
        <v>110.41184924585302</v>
      </c>
      <c r="E8" s="14">
        <f t="shared" ref="E8:F8" si="0">SUM(E9,E15)</f>
        <v>0.60880944309999996</v>
      </c>
      <c r="F8" s="52">
        <f t="shared" si="0"/>
        <v>0</v>
      </c>
    </row>
    <row r="9" spans="1:6" x14ac:dyDescent="0.2">
      <c r="A9" s="54" t="s">
        <v>3</v>
      </c>
      <c r="B9" s="55">
        <f>SUM(B10:B14)</f>
        <v>76.964662381900027</v>
      </c>
      <c r="C9" s="55">
        <f>SUM(C10:C14)</f>
        <v>9.3088305016694122</v>
      </c>
      <c r="D9" s="55">
        <f>SUM(D10:D14)</f>
        <v>110.40987424245301</v>
      </c>
      <c r="E9" s="55">
        <f t="shared" ref="E9:F9" si="1">SUM(E10:E14)</f>
        <v>0.59967505099999996</v>
      </c>
      <c r="F9" s="56">
        <f t="shared" si="1"/>
        <v>0</v>
      </c>
    </row>
    <row r="10" spans="1:6" x14ac:dyDescent="0.2">
      <c r="A10" s="19" t="s">
        <v>4</v>
      </c>
      <c r="B10" s="20">
        <v>46.553344731467888</v>
      </c>
      <c r="C10" s="20">
        <v>0.33530846687048915</v>
      </c>
      <c r="D10" s="20">
        <v>92.097812518114623</v>
      </c>
      <c r="E10" s="20">
        <v>9.5420000000000005E-2</v>
      </c>
      <c r="F10" s="21">
        <v>0</v>
      </c>
    </row>
    <row r="11" spans="1:6" x14ac:dyDescent="0.2">
      <c r="A11" s="19" t="s">
        <v>5</v>
      </c>
      <c r="B11" s="20">
        <v>12.393994202530477</v>
      </c>
      <c r="C11" s="20">
        <v>0.80467852034634679</v>
      </c>
      <c r="D11" s="20">
        <v>15.84379708243881</v>
      </c>
      <c r="E11" s="20">
        <v>2.6262129000000002E-2</v>
      </c>
      <c r="F11" s="21">
        <v>0</v>
      </c>
    </row>
    <row r="12" spans="1:6" x14ac:dyDescent="0.2">
      <c r="A12" s="19" t="s">
        <v>6</v>
      </c>
      <c r="B12" s="20">
        <v>13.752281843901672</v>
      </c>
      <c r="C12" s="22">
        <v>5.7684238214525765</v>
      </c>
      <c r="D12" s="20">
        <v>0.69580935789957887</v>
      </c>
      <c r="E12" s="20">
        <v>8.2032246000000003E-2</v>
      </c>
      <c r="F12" s="21">
        <v>0</v>
      </c>
    </row>
    <row r="13" spans="1:6" x14ac:dyDescent="0.2">
      <c r="A13" s="19" t="s">
        <v>7</v>
      </c>
      <c r="B13" s="20">
        <v>4.2270452089999999</v>
      </c>
      <c r="C13" s="20">
        <v>2.3982295530000002</v>
      </c>
      <c r="D13" s="20">
        <v>1.7701338900000001</v>
      </c>
      <c r="E13" s="20">
        <v>0.39594348099999999</v>
      </c>
      <c r="F13" s="21"/>
    </row>
    <row r="14" spans="1:6" x14ac:dyDescent="0.2">
      <c r="A14" s="19" t="s">
        <v>8</v>
      </c>
      <c r="B14" s="20">
        <v>3.7996395000000002E-2</v>
      </c>
      <c r="C14" s="20">
        <v>2.1901400000000001E-3</v>
      </c>
      <c r="D14" s="20">
        <v>2.3213940000000001E-3</v>
      </c>
      <c r="E14" s="20">
        <v>1.7195000000000001E-5</v>
      </c>
      <c r="F14" s="21">
        <v>0</v>
      </c>
    </row>
    <row r="15" spans="1:6" x14ac:dyDescent="0.2">
      <c r="A15" s="54" t="s">
        <v>9</v>
      </c>
      <c r="B15" s="57">
        <f>SUM(B16:B17)</f>
        <v>2.2218797000000002E-3</v>
      </c>
      <c r="C15" s="57">
        <f>SUM(C16:C17)</f>
        <v>0.51642202709999996</v>
      </c>
      <c r="D15" s="57">
        <f>SUM(D16:D17)</f>
        <v>1.9750034000000001E-3</v>
      </c>
      <c r="E15" s="57">
        <f t="shared" ref="E15:F15" si="2">SUM(E16:E17)</f>
        <v>9.1343920999999995E-3</v>
      </c>
      <c r="F15" s="58">
        <f t="shared" si="2"/>
        <v>0</v>
      </c>
    </row>
    <row r="16" spans="1:6" x14ac:dyDescent="0.2">
      <c r="A16" s="19" t="s">
        <v>10</v>
      </c>
      <c r="B16" s="20">
        <v>2.2218797000000002E-3</v>
      </c>
      <c r="C16" s="20">
        <v>1.9009411100000002E-2</v>
      </c>
      <c r="D16" s="20">
        <v>1.9750034000000001E-3</v>
      </c>
      <c r="E16" s="20">
        <v>9.1343920999999995E-3</v>
      </c>
      <c r="F16" s="21"/>
    </row>
    <row r="17" spans="1:6" ht="13.5" thickBot="1" x14ac:dyDescent="0.25">
      <c r="A17" s="23" t="s">
        <v>11</v>
      </c>
      <c r="B17" s="24"/>
      <c r="C17" s="24">
        <v>0.49741261599999997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1.4396748159495352</v>
      </c>
      <c r="C18" s="26">
        <f t="shared" ref="C18:F18" si="3">SUM(C19:C28)</f>
        <v>8.6060047813880018</v>
      </c>
      <c r="D18" s="26">
        <f t="shared" si="3"/>
        <v>3.4166187817457665</v>
      </c>
      <c r="E18" s="26">
        <f t="shared" si="3"/>
        <v>0.18404057426393455</v>
      </c>
      <c r="F18" s="15">
        <f t="shared" si="3"/>
        <v>0</v>
      </c>
    </row>
    <row r="19" spans="1:6" x14ac:dyDescent="0.2">
      <c r="A19" s="16" t="s">
        <v>13</v>
      </c>
      <c r="B19" s="17"/>
      <c r="C19" s="17"/>
      <c r="D19" s="17"/>
      <c r="E19" s="17"/>
      <c r="F19" s="18">
        <v>0</v>
      </c>
    </row>
    <row r="20" spans="1:6" x14ac:dyDescent="0.2">
      <c r="A20" s="16" t="s">
        <v>14</v>
      </c>
      <c r="B20" s="20">
        <v>1.3256674008575351</v>
      </c>
      <c r="C20" s="20"/>
      <c r="D20" s="20">
        <v>1.7742126648700001</v>
      </c>
      <c r="E20" s="20">
        <v>0.18103607526393456</v>
      </c>
      <c r="F20" s="21"/>
    </row>
    <row r="21" spans="1:6" x14ac:dyDescent="0.2">
      <c r="A21" s="16" t="s">
        <v>15</v>
      </c>
      <c r="B21" s="20">
        <v>0.113475790092</v>
      </c>
      <c r="C21" s="20">
        <v>0.46233647738799999</v>
      </c>
      <c r="D21" s="20">
        <v>1.6344015148757662</v>
      </c>
      <c r="E21" s="20"/>
      <c r="F21" s="21">
        <v>0</v>
      </c>
    </row>
    <row r="22" spans="1:6" x14ac:dyDescent="0.2">
      <c r="A22" s="16" t="s">
        <v>45</v>
      </c>
      <c r="B22" s="20"/>
      <c r="C22" s="20">
        <v>7.6543641550000006</v>
      </c>
      <c r="D22" s="20"/>
      <c r="E22" s="20"/>
      <c r="F22" s="21">
        <v>0</v>
      </c>
    </row>
    <row r="23" spans="1:6" x14ac:dyDescent="0.2">
      <c r="A23" s="16" t="s">
        <v>63</v>
      </c>
      <c r="B23" s="20">
        <v>4.3162499999999999E-4</v>
      </c>
      <c r="C23" s="20">
        <v>1.117856E-3</v>
      </c>
      <c r="D23" s="20">
        <v>1.8460199999999999E-4</v>
      </c>
      <c r="E23" s="20">
        <v>9.5849200000000002E-4</v>
      </c>
      <c r="F23" s="21">
        <v>0</v>
      </c>
    </row>
    <row r="24" spans="1:6" x14ac:dyDescent="0.2">
      <c r="A24" s="16" t="s">
        <v>64</v>
      </c>
      <c r="B24" s="20">
        <v>1E-4</v>
      </c>
      <c r="C24" s="20">
        <v>0.48818629299999999</v>
      </c>
      <c r="D24" s="20">
        <v>7.8200000000000006E-3</v>
      </c>
      <c r="E24" s="20"/>
      <c r="F24" s="21">
        <v>0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2.0460069999999999E-3</v>
      </c>
      <c r="F28" s="21"/>
    </row>
    <row r="29" spans="1:6" x14ac:dyDescent="0.2">
      <c r="A29" s="13" t="s">
        <v>46</v>
      </c>
      <c r="B29" s="26">
        <f>SUM(B30:B33)</f>
        <v>1.7441593719999999</v>
      </c>
      <c r="C29" s="26">
        <f>SUM(C30:C33)</f>
        <v>8.496040708999999</v>
      </c>
      <c r="D29" s="26">
        <f>SUM(D30:D33)</f>
        <v>1.0069144E-2</v>
      </c>
      <c r="E29" s="26">
        <f>SUM(E30:E33)</f>
        <v>13.726683184999999</v>
      </c>
      <c r="F29" s="15">
        <f>SUM(F30:F33)</f>
        <v>0</v>
      </c>
    </row>
    <row r="30" spans="1:6" x14ac:dyDescent="0.2">
      <c r="A30" s="16" t="s">
        <v>16</v>
      </c>
      <c r="B30" s="30">
        <v>0.20367865700000001</v>
      </c>
      <c r="C30" s="30">
        <v>4.4074210149999997</v>
      </c>
      <c r="D30" s="30"/>
      <c r="E30" s="30">
        <v>6.7912946789999999</v>
      </c>
      <c r="F30" s="53">
        <v>0</v>
      </c>
    </row>
    <row r="31" spans="1:6" x14ac:dyDescent="0.2">
      <c r="A31" s="16" t="s">
        <v>17</v>
      </c>
      <c r="B31" s="30">
        <v>1.492349186</v>
      </c>
      <c r="C31" s="30">
        <v>4.0696893049999998</v>
      </c>
      <c r="D31" s="30"/>
      <c r="E31" s="30">
        <v>6.8840891260000001</v>
      </c>
      <c r="F31" s="53">
        <v>0</v>
      </c>
    </row>
    <row r="32" spans="1:6" x14ac:dyDescent="0.2">
      <c r="A32" s="16" t="s">
        <v>18</v>
      </c>
      <c r="B32" s="30">
        <v>4.8131528999999999E-2</v>
      </c>
      <c r="C32" s="30">
        <v>1.8930388999999999E-2</v>
      </c>
      <c r="D32" s="30">
        <v>1.0069144E-2</v>
      </c>
      <c r="E32" s="30">
        <v>5.1299379999999999E-2</v>
      </c>
      <c r="F32" s="53">
        <v>0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3.8053185000000003E-2</v>
      </c>
      <c r="C34" s="26">
        <f t="shared" ref="C34:F34" si="4">SUM(C35:C39)</f>
        <v>7.8545613275000009E-2</v>
      </c>
      <c r="D34" s="26">
        <f t="shared" si="4"/>
        <v>1.4572960000000001E-3</v>
      </c>
      <c r="E34" s="26">
        <f t="shared" si="4"/>
        <v>0.398148</v>
      </c>
      <c r="F34" s="15">
        <f t="shared" si="4"/>
        <v>0</v>
      </c>
    </row>
    <row r="35" spans="1:6" x14ac:dyDescent="0.2">
      <c r="A35" s="16" t="s">
        <v>19</v>
      </c>
      <c r="B35" s="17">
        <v>1.5858210000000001E-3</v>
      </c>
      <c r="C35" s="17">
        <v>6.6825852000000005E-2</v>
      </c>
      <c r="D35" s="17"/>
      <c r="E35" s="17"/>
      <c r="F35" s="18">
        <v>0</v>
      </c>
    </row>
    <row r="36" spans="1:6" x14ac:dyDescent="0.2">
      <c r="A36" s="16" t="s">
        <v>50</v>
      </c>
      <c r="B36" s="17"/>
      <c r="C36" s="17"/>
      <c r="D36" s="17"/>
      <c r="E36" s="17"/>
      <c r="F36" s="18"/>
    </row>
    <row r="37" spans="1:6" x14ac:dyDescent="0.2">
      <c r="A37" s="16" t="s">
        <v>20</v>
      </c>
      <c r="B37" s="17">
        <v>3.6400266000000001E-2</v>
      </c>
      <c r="C37" s="17">
        <v>7.8333489999999999E-3</v>
      </c>
      <c r="D37" s="17">
        <v>1.4572960000000001E-3</v>
      </c>
      <c r="E37" s="17"/>
      <c r="F37" s="18">
        <v>0</v>
      </c>
    </row>
    <row r="38" spans="1:6" x14ac:dyDescent="0.2">
      <c r="A38" s="16" t="s">
        <v>49</v>
      </c>
      <c r="B38" s="17">
        <v>6.7098E-5</v>
      </c>
      <c r="C38" s="17">
        <v>1.5243982749999999E-3</v>
      </c>
      <c r="D38" s="17"/>
      <c r="E38" s="17">
        <v>0.39786476999999998</v>
      </c>
      <c r="F38" s="18">
        <v>0</v>
      </c>
    </row>
    <row r="39" spans="1:6" ht="13.5" thickBot="1" x14ac:dyDescent="0.25">
      <c r="A39" s="16" t="s">
        <v>51</v>
      </c>
      <c r="B39" s="17"/>
      <c r="C39" s="17">
        <v>2.362014E-3</v>
      </c>
      <c r="D39" s="17"/>
      <c r="E39" s="17">
        <v>2.8322999999999998E-4</v>
      </c>
      <c r="F39" s="18">
        <v>0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40"/>
  <sheetViews>
    <sheetView workbookViewId="0"/>
  </sheetViews>
  <sheetFormatPr baseColWidth="10" defaultRowHeight="12.75" x14ac:dyDescent="0.2"/>
  <cols>
    <col min="1" max="1" width="42.5703125" customWidth="1"/>
    <col min="2" max="2" width="13.140625" customWidth="1"/>
  </cols>
  <sheetData>
    <row r="1" spans="1:6" ht="15.75" x14ac:dyDescent="0.25">
      <c r="A1" s="1" t="s">
        <v>62</v>
      </c>
      <c r="B1" s="2"/>
      <c r="C1" s="2"/>
      <c r="D1" s="2"/>
      <c r="E1" s="2"/>
      <c r="F1" s="4" t="s">
        <v>84</v>
      </c>
    </row>
    <row r="2" spans="1:6" ht="15.75" x14ac:dyDescent="0.25">
      <c r="A2" s="5"/>
      <c r="B2" s="3"/>
      <c r="C2" s="3"/>
      <c r="D2" s="3"/>
      <c r="E2" s="3"/>
      <c r="F2" s="6" t="s">
        <v>35</v>
      </c>
    </row>
    <row r="3" spans="1:6" ht="15.75" x14ac:dyDescent="0.25">
      <c r="A3" s="2"/>
      <c r="B3" s="3"/>
      <c r="C3" s="3"/>
      <c r="D3" s="3"/>
      <c r="E3" s="3"/>
      <c r="F3" s="3"/>
    </row>
    <row r="4" spans="1:6" ht="16.5" thickBot="1" x14ac:dyDescent="0.3">
      <c r="A4" s="7"/>
      <c r="B4" s="3"/>
      <c r="C4" s="3"/>
      <c r="D4" s="3"/>
      <c r="E4" s="3"/>
      <c r="F4" s="3"/>
    </row>
    <row r="5" spans="1:6" ht="13.5" x14ac:dyDescent="0.2">
      <c r="A5" s="8" t="s">
        <v>83</v>
      </c>
      <c r="B5" s="47" t="s">
        <v>75</v>
      </c>
      <c r="C5" s="47" t="s">
        <v>71</v>
      </c>
      <c r="D5" s="47" t="s">
        <v>72</v>
      </c>
      <c r="E5" s="47" t="s">
        <v>73</v>
      </c>
      <c r="F5" s="50" t="s">
        <v>74</v>
      </c>
    </row>
    <row r="6" spans="1:6" ht="13.5" thickBot="1" x14ac:dyDescent="0.25">
      <c r="A6" s="9" t="s">
        <v>0</v>
      </c>
      <c r="B6" s="48" t="s">
        <v>60</v>
      </c>
      <c r="C6" s="49" t="s">
        <v>61</v>
      </c>
      <c r="D6" s="49" t="s">
        <v>60</v>
      </c>
      <c r="E6" s="49" t="s">
        <v>61</v>
      </c>
      <c r="F6" s="51" t="s">
        <v>61</v>
      </c>
    </row>
    <row r="7" spans="1:6" ht="14.25" thickTop="1" thickBot="1" x14ac:dyDescent="0.25">
      <c r="A7" s="10" t="s">
        <v>1</v>
      </c>
      <c r="B7" s="11">
        <f>SUM(B8,B18,B29,B34,B40)</f>
        <v>78.325477888655925</v>
      </c>
      <c r="C7" s="11">
        <f>SUM(C8,C18,C29,C34,C40)</f>
        <v>27.306081121786217</v>
      </c>
      <c r="D7" s="11">
        <f>SUM(D8,D18,D29,D34,D40)</f>
        <v>93.388902514785016</v>
      </c>
      <c r="E7" s="11">
        <f>SUM(E8,E18,E29,E34,E40)</f>
        <v>15.03049163939454</v>
      </c>
      <c r="F7" s="12">
        <f>SUM(F8,F18,F29,F34,F40)</f>
        <v>0</v>
      </c>
    </row>
    <row r="8" spans="1:6" x14ac:dyDescent="0.2">
      <c r="A8" s="13" t="s">
        <v>2</v>
      </c>
      <c r="B8" s="14">
        <f>SUM(B9,B15)</f>
        <v>75.694260232247615</v>
      </c>
      <c r="C8" s="14">
        <f>SUM(C9,C15)</f>
        <v>9.5411149644842173</v>
      </c>
      <c r="D8" s="14">
        <f>SUM(D9,D15)</f>
        <v>89.929725450576413</v>
      </c>
      <c r="E8" s="14">
        <f t="shared" ref="E8:F8" si="0">SUM(E9,E15)</f>
        <v>0.62846634309999994</v>
      </c>
      <c r="F8" s="52">
        <f t="shared" si="0"/>
        <v>0</v>
      </c>
    </row>
    <row r="9" spans="1:6" x14ac:dyDescent="0.2">
      <c r="A9" s="54" t="s">
        <v>3</v>
      </c>
      <c r="B9" s="55">
        <f>SUM(B10:B14)</f>
        <v>75.692037246547613</v>
      </c>
      <c r="C9" s="55">
        <f>SUM(C10:C14)</f>
        <v>9.0260870613842172</v>
      </c>
      <c r="D9" s="55">
        <f>SUM(D10:D14)</f>
        <v>89.927749463176411</v>
      </c>
      <c r="E9" s="55">
        <f t="shared" ref="E9:F9" si="1">SUM(E10:E14)</f>
        <v>0.61932740099999994</v>
      </c>
      <c r="F9" s="56">
        <f t="shared" si="1"/>
        <v>0</v>
      </c>
    </row>
    <row r="10" spans="1:6" x14ac:dyDescent="0.2">
      <c r="A10" s="19" t="s">
        <v>4</v>
      </c>
      <c r="B10" s="20">
        <v>44.946648060547531</v>
      </c>
      <c r="C10" s="20">
        <v>0.33576048362869554</v>
      </c>
      <c r="D10" s="20">
        <v>74.000304300329717</v>
      </c>
      <c r="E10" s="20">
        <v>9.2793E-2</v>
      </c>
      <c r="F10" s="21">
        <v>0</v>
      </c>
    </row>
    <row r="11" spans="1:6" x14ac:dyDescent="0.2">
      <c r="A11" s="19" t="s">
        <v>5</v>
      </c>
      <c r="B11" s="20">
        <v>11.758304990815281</v>
      </c>
      <c r="C11" s="20">
        <v>0.90276574795268871</v>
      </c>
      <c r="D11" s="20">
        <v>12.99548926776078</v>
      </c>
      <c r="E11" s="20">
        <v>3.7755086E-2</v>
      </c>
      <c r="F11" s="21">
        <v>0</v>
      </c>
    </row>
    <row r="12" spans="1:6" x14ac:dyDescent="0.2">
      <c r="A12" s="19" t="s">
        <v>6</v>
      </c>
      <c r="B12" s="20">
        <v>14.705708275184801</v>
      </c>
      <c r="C12" s="22">
        <v>5.3514932518028324</v>
      </c>
      <c r="D12" s="20">
        <v>0.72560599608592358</v>
      </c>
      <c r="E12" s="20">
        <v>9.3020028000000005E-2</v>
      </c>
      <c r="F12" s="21">
        <v>0</v>
      </c>
    </row>
    <row r="13" spans="1:6" x14ac:dyDescent="0.2">
      <c r="A13" s="19" t="s">
        <v>7</v>
      </c>
      <c r="B13" s="20">
        <v>4.2463720709999997</v>
      </c>
      <c r="C13" s="20">
        <v>2.4340612249999998</v>
      </c>
      <c r="D13" s="20">
        <v>2.204138285</v>
      </c>
      <c r="E13" s="20">
        <v>0.39574003499999999</v>
      </c>
      <c r="F13" s="21"/>
    </row>
    <row r="14" spans="1:6" x14ac:dyDescent="0.2">
      <c r="A14" s="19" t="s">
        <v>8</v>
      </c>
      <c r="B14" s="20">
        <v>3.5003848999999997E-2</v>
      </c>
      <c r="C14" s="20">
        <v>2.0063530000000002E-3</v>
      </c>
      <c r="D14" s="20">
        <v>2.2116140000000002E-3</v>
      </c>
      <c r="E14" s="20">
        <v>1.9252000000000001E-5</v>
      </c>
      <c r="F14" s="21">
        <v>0</v>
      </c>
    </row>
    <row r="15" spans="1:6" x14ac:dyDescent="0.2">
      <c r="A15" s="54" t="s">
        <v>9</v>
      </c>
      <c r="B15" s="57">
        <f>SUM(B16:B17)</f>
        <v>2.2229857E-3</v>
      </c>
      <c r="C15" s="57">
        <f>SUM(C16:C17)</f>
        <v>0.51502790310000002</v>
      </c>
      <c r="D15" s="57">
        <f>SUM(D16:D17)</f>
        <v>1.9759873999999999E-3</v>
      </c>
      <c r="E15" s="57">
        <f t="shared" ref="E15:F15" si="2">SUM(E16:E17)</f>
        <v>9.1389421000000002E-3</v>
      </c>
      <c r="F15" s="58">
        <f t="shared" si="2"/>
        <v>0</v>
      </c>
    </row>
    <row r="16" spans="1:6" x14ac:dyDescent="0.2">
      <c r="A16" s="19" t="s">
        <v>10</v>
      </c>
      <c r="B16" s="20">
        <v>2.2229857E-3</v>
      </c>
      <c r="C16" s="20">
        <v>1.90188791E-2</v>
      </c>
      <c r="D16" s="20">
        <v>1.9759873999999999E-3</v>
      </c>
      <c r="E16" s="20">
        <v>9.1389421000000002E-3</v>
      </c>
      <c r="F16" s="21"/>
    </row>
    <row r="17" spans="1:6" ht="13.5" thickBot="1" x14ac:dyDescent="0.25">
      <c r="A17" s="23" t="s">
        <v>11</v>
      </c>
      <c r="B17" s="24"/>
      <c r="C17" s="24">
        <v>0.49600902400000002</v>
      </c>
      <c r="D17" s="24"/>
      <c r="E17" s="24"/>
      <c r="F17" s="25"/>
    </row>
    <row r="18" spans="1:6" x14ac:dyDescent="0.2">
      <c r="A18" s="13" t="s">
        <v>12</v>
      </c>
      <c r="B18" s="26">
        <f>SUM(B19:B28)</f>
        <v>0.87365704740831207</v>
      </c>
      <c r="C18" s="26">
        <f t="shared" ref="C18:F18" si="3">SUM(C19:C28)</f>
        <v>9.1294366483519998</v>
      </c>
      <c r="D18" s="26">
        <f t="shared" si="3"/>
        <v>3.4486151372085923</v>
      </c>
      <c r="E18" s="26">
        <f t="shared" si="3"/>
        <v>0.16206028929454022</v>
      </c>
      <c r="F18" s="15">
        <f t="shared" si="3"/>
        <v>0</v>
      </c>
    </row>
    <row r="19" spans="1:6" x14ac:dyDescent="0.2">
      <c r="A19" s="16" t="s">
        <v>13</v>
      </c>
      <c r="B19" s="17"/>
      <c r="C19" s="17"/>
      <c r="D19" s="17"/>
      <c r="E19" s="17"/>
      <c r="F19" s="18">
        <v>0</v>
      </c>
    </row>
    <row r="20" spans="1:6" x14ac:dyDescent="0.2">
      <c r="A20" s="16" t="s">
        <v>14</v>
      </c>
      <c r="B20" s="20">
        <v>0.75731082384031201</v>
      </c>
      <c r="C20" s="20"/>
      <c r="D20" s="20">
        <v>1.6786800074099999</v>
      </c>
      <c r="E20" s="20">
        <v>0.15834457429454024</v>
      </c>
      <c r="F20" s="21"/>
    </row>
    <row r="21" spans="1:6" x14ac:dyDescent="0.2">
      <c r="A21" s="16" t="s">
        <v>15</v>
      </c>
      <c r="B21" s="20">
        <v>0.115541870568</v>
      </c>
      <c r="C21" s="20">
        <v>0.39672281235200002</v>
      </c>
      <c r="D21" s="20">
        <v>1.7677747827985923</v>
      </c>
      <c r="E21" s="20"/>
      <c r="F21" s="21">
        <v>0</v>
      </c>
    </row>
    <row r="22" spans="1:6" x14ac:dyDescent="0.2">
      <c r="A22" s="16" t="s">
        <v>45</v>
      </c>
      <c r="B22" s="20"/>
      <c r="C22" s="20">
        <v>8.242803018</v>
      </c>
      <c r="D22" s="20"/>
      <c r="E22" s="20"/>
      <c r="F22" s="21">
        <v>0</v>
      </c>
    </row>
    <row r="23" spans="1:6" x14ac:dyDescent="0.2">
      <c r="A23" s="16" t="s">
        <v>63</v>
      </c>
      <c r="B23" s="20">
        <v>7.0435300000000001E-4</v>
      </c>
      <c r="C23" s="20">
        <v>1.8382889999999999E-3</v>
      </c>
      <c r="D23" s="20">
        <v>2.4034699999999999E-4</v>
      </c>
      <c r="E23" s="20">
        <v>1.576219E-3</v>
      </c>
      <c r="F23" s="21">
        <v>0</v>
      </c>
    </row>
    <row r="24" spans="1:6" x14ac:dyDescent="0.2">
      <c r="A24" s="16" t="s">
        <v>64</v>
      </c>
      <c r="B24" s="20">
        <v>1E-4</v>
      </c>
      <c r="C24" s="20">
        <v>0.48807252899999998</v>
      </c>
      <c r="D24" s="20">
        <v>1.92E-3</v>
      </c>
      <c r="E24" s="20"/>
      <c r="F24" s="21">
        <v>0</v>
      </c>
    </row>
    <row r="25" spans="1:6" x14ac:dyDescent="0.2">
      <c r="A25" s="16" t="s">
        <v>65</v>
      </c>
      <c r="B25" s="20"/>
      <c r="C25" s="20"/>
      <c r="D25" s="20"/>
      <c r="E25" s="20"/>
      <c r="F25" s="21"/>
    </row>
    <row r="26" spans="1:6" x14ac:dyDescent="0.2">
      <c r="A26" s="16" t="s">
        <v>66</v>
      </c>
      <c r="B26" s="20"/>
      <c r="C26" s="20"/>
      <c r="D26" s="20"/>
      <c r="E26" s="20"/>
      <c r="F26" s="21"/>
    </row>
    <row r="27" spans="1:6" x14ac:dyDescent="0.2">
      <c r="A27" s="16" t="s">
        <v>67</v>
      </c>
      <c r="B27" s="20"/>
      <c r="C27" s="20"/>
      <c r="D27" s="20"/>
      <c r="E27" s="20"/>
      <c r="F27" s="21"/>
    </row>
    <row r="28" spans="1:6" ht="13.5" thickBot="1" x14ac:dyDescent="0.25">
      <c r="A28" s="27" t="s">
        <v>68</v>
      </c>
      <c r="B28" s="20"/>
      <c r="C28" s="20"/>
      <c r="D28" s="20"/>
      <c r="E28" s="20">
        <v>2.1394959999999998E-3</v>
      </c>
      <c r="F28" s="21"/>
    </row>
    <row r="29" spans="1:6" x14ac:dyDescent="0.2">
      <c r="A29" s="13" t="s">
        <v>46</v>
      </c>
      <c r="B29" s="26">
        <f>SUM(B30:B33)</f>
        <v>1.7467129839999997</v>
      </c>
      <c r="C29" s="26">
        <f>SUM(C30:C33)</f>
        <v>8.5553107270000002</v>
      </c>
      <c r="D29" s="26">
        <f>SUM(D30:D33)</f>
        <v>1.0132057E-2</v>
      </c>
      <c r="E29" s="26">
        <f>SUM(E30:E33)</f>
        <v>13.869506332</v>
      </c>
      <c r="F29" s="15">
        <f>SUM(F30:F33)</f>
        <v>0</v>
      </c>
    </row>
    <row r="30" spans="1:6" x14ac:dyDescent="0.2">
      <c r="A30" s="16" t="s">
        <v>16</v>
      </c>
      <c r="B30" s="30">
        <v>0.20643001699999999</v>
      </c>
      <c r="C30" s="30">
        <v>4.4329145749999999</v>
      </c>
      <c r="D30" s="30"/>
      <c r="E30" s="30">
        <v>6.8908289260000002</v>
      </c>
      <c r="F30" s="53">
        <v>0</v>
      </c>
    </row>
    <row r="31" spans="1:6" x14ac:dyDescent="0.2">
      <c r="A31" s="16" t="s">
        <v>17</v>
      </c>
      <c r="B31" s="30">
        <v>1.4919892239999999</v>
      </c>
      <c r="C31" s="30">
        <v>4.1040242960000004</v>
      </c>
      <c r="D31" s="30"/>
      <c r="E31" s="30">
        <v>6.9272841610000002</v>
      </c>
      <c r="F31" s="53">
        <v>0</v>
      </c>
    </row>
    <row r="32" spans="1:6" x14ac:dyDescent="0.2">
      <c r="A32" s="16" t="s">
        <v>18</v>
      </c>
      <c r="B32" s="30">
        <v>4.8293743E-2</v>
      </c>
      <c r="C32" s="30">
        <v>1.8371855999999999E-2</v>
      </c>
      <c r="D32" s="30">
        <v>1.0132057E-2</v>
      </c>
      <c r="E32" s="30">
        <v>5.1393244999999997E-2</v>
      </c>
      <c r="F32" s="53">
        <v>0</v>
      </c>
    </row>
    <row r="33" spans="1:6" ht="13.5" thickBot="1" x14ac:dyDescent="0.25">
      <c r="A33" s="27" t="s">
        <v>69</v>
      </c>
      <c r="B33" s="30"/>
      <c r="C33" s="30"/>
      <c r="D33" s="30"/>
      <c r="E33" s="30"/>
      <c r="F33" s="53"/>
    </row>
    <row r="34" spans="1:6" x14ac:dyDescent="0.2">
      <c r="A34" s="13" t="s">
        <v>47</v>
      </c>
      <c r="B34" s="26">
        <f>SUM(B35:B39)</f>
        <v>1.0847624999999998E-2</v>
      </c>
      <c r="C34" s="26">
        <f t="shared" ref="C34:F34" si="4">SUM(C35:C39)</f>
        <v>8.0218781949999998E-2</v>
      </c>
      <c r="D34" s="26">
        <f t="shared" si="4"/>
        <v>4.2987E-4</v>
      </c>
      <c r="E34" s="26">
        <f t="shared" si="4"/>
        <v>0.37045867500000002</v>
      </c>
      <c r="F34" s="15">
        <f t="shared" si="4"/>
        <v>0</v>
      </c>
    </row>
    <row r="35" spans="1:6" x14ac:dyDescent="0.2">
      <c r="A35" s="16" t="s">
        <v>19</v>
      </c>
      <c r="B35" s="17">
        <v>1.5858210000000001E-3</v>
      </c>
      <c r="C35" s="17">
        <v>7.4886673000000001E-2</v>
      </c>
      <c r="D35" s="17"/>
      <c r="E35" s="17"/>
      <c r="F35" s="18">
        <v>0</v>
      </c>
    </row>
    <row r="36" spans="1:6" x14ac:dyDescent="0.2">
      <c r="A36" s="16" t="s">
        <v>50</v>
      </c>
      <c r="B36" s="17"/>
      <c r="C36" s="17"/>
      <c r="D36" s="17"/>
      <c r="E36" s="17"/>
      <c r="F36" s="18"/>
    </row>
    <row r="37" spans="1:6" x14ac:dyDescent="0.2">
      <c r="A37" s="16" t="s">
        <v>20</v>
      </c>
      <c r="B37" s="17">
        <v>9.1920979999999992E-3</v>
      </c>
      <c r="C37" s="17">
        <v>2.2396349999999998E-3</v>
      </c>
      <c r="D37" s="17">
        <v>4.2987E-4</v>
      </c>
      <c r="E37" s="17"/>
      <c r="F37" s="18">
        <v>0</v>
      </c>
    </row>
    <row r="38" spans="1:6" x14ac:dyDescent="0.2">
      <c r="A38" s="16" t="s">
        <v>49</v>
      </c>
      <c r="B38" s="17">
        <v>6.9706E-5</v>
      </c>
      <c r="C38" s="17">
        <v>1.6930439500000001E-3</v>
      </c>
      <c r="D38" s="17"/>
      <c r="E38" s="17">
        <v>0.37029086900000002</v>
      </c>
      <c r="F38" s="18">
        <v>0</v>
      </c>
    </row>
    <row r="39" spans="1:6" ht="13.5" thickBot="1" x14ac:dyDescent="0.25">
      <c r="A39" s="16" t="s">
        <v>51</v>
      </c>
      <c r="B39" s="17"/>
      <c r="C39" s="17">
        <v>1.3994299999999999E-3</v>
      </c>
      <c r="D39" s="17"/>
      <c r="E39" s="17">
        <v>1.67806E-4</v>
      </c>
      <c r="F39" s="18">
        <v>0</v>
      </c>
    </row>
    <row r="40" spans="1:6" ht="13.5" thickBot="1" x14ac:dyDescent="0.25">
      <c r="A40" s="28" t="s">
        <v>48</v>
      </c>
      <c r="B40" s="31">
        <v>0</v>
      </c>
      <c r="C40" s="31">
        <v>0</v>
      </c>
      <c r="D40" s="31">
        <v>0</v>
      </c>
      <c r="E40" s="31">
        <v>0</v>
      </c>
      <c r="F40" s="29">
        <v>0</v>
      </c>
    </row>
  </sheetData>
  <pageMargins left="0.74803149606299213" right="0.74803149606299213" top="0.98425196850393704" bottom="0.98425196850393704" header="0" footer="0"/>
  <pageSetup paperSize="9" orientation="portrait" r:id="rId1"/>
  <headerFooter alignWithMargins="0">
    <oddHeader>&amp;C&amp;"Garamond,Normal"&amp;14INVENTARIO NACIONAL DE EMISIONES DE CONTAMINANTES A LA ATMÓSFERA</oddHeader>
    <oddFooter>&amp;L&amp;"Garamond,Normal"Fuente: Subdirección General de Aire Limpio y Sostenibilidad Industrial.
Ministerio para la Transición Ecológica y el Reto Demográfico&amp;CSerie 1990-2020&amp;RActualizado a 15/03/2022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32</vt:i4>
      </vt:variant>
    </vt:vector>
  </HeadingPairs>
  <TitlesOfParts>
    <vt:vector size="32" baseType="lpstr">
      <vt:lpstr>Asturias 1990</vt:lpstr>
      <vt:lpstr>Asturias 1991</vt:lpstr>
      <vt:lpstr>Asturias 1992</vt:lpstr>
      <vt:lpstr>Asturias 1993</vt:lpstr>
      <vt:lpstr>Asturias 1994</vt:lpstr>
      <vt:lpstr>Asturias 1995</vt:lpstr>
      <vt:lpstr>Asturias 1996</vt:lpstr>
      <vt:lpstr>Asturias 1997</vt:lpstr>
      <vt:lpstr>Asturias 1998</vt:lpstr>
      <vt:lpstr>Asturias 1999</vt:lpstr>
      <vt:lpstr>Asturias 2000</vt:lpstr>
      <vt:lpstr>Asturias 2001</vt:lpstr>
      <vt:lpstr>Asturias 2002</vt:lpstr>
      <vt:lpstr>Asturias 2003</vt:lpstr>
      <vt:lpstr>Asturias 2004</vt:lpstr>
      <vt:lpstr>Asturias 2005</vt:lpstr>
      <vt:lpstr>Asturias 2006</vt:lpstr>
      <vt:lpstr>Asturias 2007</vt:lpstr>
      <vt:lpstr>Asturias 2008</vt:lpstr>
      <vt:lpstr>Asturias 2009</vt:lpstr>
      <vt:lpstr>Asturias 2010</vt:lpstr>
      <vt:lpstr>Asturias 2011</vt:lpstr>
      <vt:lpstr>Asturias 2012</vt:lpstr>
      <vt:lpstr>Asturias 2013</vt:lpstr>
      <vt:lpstr>Asturias 2014</vt:lpstr>
      <vt:lpstr>Asturias 2015</vt:lpstr>
      <vt:lpstr>Asturias 2016</vt:lpstr>
      <vt:lpstr>Asturias 2017</vt:lpstr>
      <vt:lpstr>Asturias 2018</vt:lpstr>
      <vt:lpstr>Asturias 2019</vt:lpstr>
      <vt:lpstr>Asturias 2020</vt:lpstr>
      <vt:lpstr>Gráficos evolución</vt:lpstr>
    </vt:vector>
  </TitlesOfParts>
  <Company>AED,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Usuario de Windows</cp:lastModifiedBy>
  <cp:lastPrinted>2019-03-11T16:47:56Z</cp:lastPrinted>
  <dcterms:created xsi:type="dcterms:W3CDTF">2014-05-26T11:58:13Z</dcterms:created>
  <dcterms:modified xsi:type="dcterms:W3CDTF">2022-04-19T11:28:32Z</dcterms:modified>
</cp:coreProperties>
</file>