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Tramitación_huella de carbono\Estado_secciones\Publicado_web\"/>
    </mc:Choice>
  </mc:AlternateContent>
  <bookViews>
    <workbookView xWindow="0" yWindow="0" windowWidth="18270" windowHeight="7695"/>
  </bookViews>
  <sheets>
    <sheet name="Proyectos de Absor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F3" i="1" l="1"/>
  <c r="I3" i="1" l="1"/>
  <c r="G3" i="1"/>
  <c r="E3" i="1"/>
  <c r="J10" i="1" l="1"/>
  <c r="J9" i="1"/>
  <c r="J8" i="1" l="1"/>
  <c r="K3" i="1" l="1"/>
  <c r="J3" i="1"/>
  <c r="H3" i="1"/>
</calcChain>
</file>

<file path=xl/sharedStrings.xml><?xml version="1.0" encoding="utf-8"?>
<sst xmlns="http://schemas.openxmlformats.org/spreadsheetml/2006/main" count="97" uniqueCount="75">
  <si>
    <t>Nº PROYECTOS INSCRITOS</t>
  </si>
  <si>
    <t>SUPERIFICIE TOTAL (ha)</t>
  </si>
  <si>
    <t>Nombre del proyecto</t>
  </si>
  <si>
    <t>Localización</t>
  </si>
  <si>
    <t>Superficie (ha)</t>
  </si>
  <si>
    <t>Absorción prevista en periodo de permanencia (tCO2)</t>
  </si>
  <si>
    <t>Absorciones disponibles (tCO2)</t>
  </si>
  <si>
    <t>Periodo</t>
  </si>
  <si>
    <t>Desarrollador del proyecto</t>
  </si>
  <si>
    <t>Datos de contacto</t>
  </si>
  <si>
    <t>Fecha de inscripción</t>
  </si>
  <si>
    <t>Descripción</t>
  </si>
  <si>
    <t>Absorciones bolsa garantía (tCO2)</t>
  </si>
  <si>
    <t>Observaciones</t>
  </si>
  <si>
    <t>Municipio</t>
  </si>
  <si>
    <t>Cheidosa Fandala</t>
  </si>
  <si>
    <t>Plantación de pino y castaño, Fase 1</t>
  </si>
  <si>
    <t xml:space="preserve">JUNTA GESTORA DEL MONTE DE BUSTIELLO </t>
  </si>
  <si>
    <t>MADERAS NAVELGAS SL</t>
  </si>
  <si>
    <t>Nº de registro</t>
  </si>
  <si>
    <t>Valdés</t>
  </si>
  <si>
    <t>Absorciones disponibles para compensación (tCO2)</t>
  </si>
  <si>
    <t>Absorciones compensadas (tCO2)</t>
  </si>
  <si>
    <t>Tineo</t>
  </si>
  <si>
    <t>Faedo de Ayones</t>
  </si>
  <si>
    <t>Bustiello de Ayones</t>
  </si>
  <si>
    <t>Santa Eulalia de Miño</t>
  </si>
  <si>
    <t>Pradón Santa Eulalia (Tineo-Asturias)</t>
  </si>
  <si>
    <t>Nº PROMOTORES</t>
  </si>
  <si>
    <r>
      <t>TOTAL ABSORCIONES PREVISTAS
 (t CO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>)</t>
    </r>
  </si>
  <si>
    <r>
      <t>TOTAL ABSORCIONES DISPONIBLES PARA COMPENSAR
 (t CO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>)</t>
    </r>
  </si>
  <si>
    <r>
      <t>TOTAL ABSORCIONES COMPENSADAS
(t CO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>)</t>
    </r>
  </si>
  <si>
    <r>
      <t>TOTAL ABSORCIONES DISPONIBLES
(t CO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>)</t>
    </r>
  </si>
  <si>
    <r>
      <t>BOLSA DE GARANTÍA
(t CO</t>
    </r>
    <r>
      <rPr>
        <b/>
        <vertAlign val="sub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>)</t>
    </r>
  </si>
  <si>
    <t>DANIEL COLADO GONZÁLEZ</t>
  </si>
  <si>
    <t>María Ángeles, Rodríguez González.                                 Teléfono: 985 800 747. administracion@parrondo.org</t>
  </si>
  <si>
    <t>Raul, Menéndez Fernández.           Teléfono: 985 806 350. info@ventorronavelgas.com</t>
  </si>
  <si>
    <t>Daniel, Colado González.                Teléfono: 661 580 784. danielcoladoglez@gmail.com</t>
  </si>
  <si>
    <t>En el mes de abril de 2022 se realiza la plantación con la especie Eucaliptus globulus. Con anteriodad a la plantación, el terreno se encontraba como pastizal  cuyo uso era principalmente agroganadero. El promotor no es el titular de las parcelas, existiendo un contrato de consorcio entre ambos para la plantación, conservación y reparto de absorciones.</t>
  </si>
  <si>
    <t>En junio de 2019 se realizó la plantación con la especie Eucaliptus globulus. Anteriormente el monte estaba ocupado por brezo y matorral.</t>
  </si>
  <si>
    <t xml:space="preserve">Se trata de dos especies, Pinus pinaster y Castanea sativa. </t>
  </si>
  <si>
    <t>Ibias</t>
  </si>
  <si>
    <t>Taramundi</t>
  </si>
  <si>
    <t>Monte Penaboa</t>
  </si>
  <si>
    <t>Monte Penaboa Fase I, ubicado en el concejo de Taramundi</t>
  </si>
  <si>
    <t>Monte Penaboa Fase II, ubicado en el concejo de Taramundi</t>
  </si>
  <si>
    <t>28,64 ha</t>
  </si>
  <si>
    <t>JOSÉ YÁÑEZ GARCÍA</t>
  </si>
  <si>
    <t>Monte Munión</t>
  </si>
  <si>
    <t>Proyecto de absorción de CO2 en el Monte Munión</t>
  </si>
  <si>
    <t>PABLO GARCÍA PÉREZ</t>
  </si>
  <si>
    <t>Pablo García Pérez.        Teléfono: 647 289 495. pablocamaxima@gmail.com</t>
  </si>
  <si>
    <t>JUAN A YAÑEZ DIAZ  Teléfono 626 983 565    JUANYANEZ@GRUPOBASCUAS.COM</t>
  </si>
  <si>
    <t>Proyecto de emisiones de gases de efecto invernadero Villares 01</t>
  </si>
  <si>
    <t>Higinio Acevedo Lago. Teléfono: 630 852 107. 
HIGINIO@OFITECNARCEA.ES</t>
  </si>
  <si>
    <t>MVMC Villares</t>
  </si>
  <si>
    <t>Proyecto de emisiones de gases de efecto invernadero Villares 02</t>
  </si>
  <si>
    <t>Proyecto de emisiones de gases de efecto invernadero Villares 03</t>
  </si>
  <si>
    <t>Proyecto de emisiones de gases de efecto invernadero Villares 04</t>
  </si>
  <si>
    <t>Proyecto de emisiones de gases de efecto invernadero Villares 05</t>
  </si>
  <si>
    <t>FUNDACIÓN DE LA CAJA RURAL DE ASTURIAS</t>
  </si>
  <si>
    <t>El monte vecinal en mano común de Villares, dispone de un proyecto de ordenación forestal, cuya última modificación fue aprobada el 29/11/2021. Repoblación efectuada en el año 2012 con Pino silvestre. Superficie anteriormente afectada por un incendio forestal.</t>
  </si>
  <si>
    <t>El monte vecinal en mano común de Villares, dispone de un proyecto de ordenación forestal, cuya última modificación fue aprobada el 29/11/2021. Repoblación efectuada en el año 2014 con Pino silvestre. Superficie anteriormente afectada por un incendio forestal.</t>
  </si>
  <si>
    <t>El monte vecinal en mano común de Villares, dispone de un proyecto de ordenación forestal, cuya última modificación fue aprobada el 29/11/2021. Repoblación efectuada en el año 2015 con Pino silvestre. Superficie anteriormente afectada por un incendio forestal.</t>
  </si>
  <si>
    <t>El monte vecinal en mano común de Villares, dispone de un proyecto de ordenación forestal, cuya última modificación fue aprobada el 29/11/2021. Repoblación efectuada en el año 2018 con Pino silvestre. Superficie anteriormente afectada por un incendio forestal.</t>
  </si>
  <si>
    <t>El monte vecinal en mano común de Villares, dispone de un proyecto de ordenación forestal, cuya última modificación fue aprobada el 29/11/2021. Repoblación efectuada en el año 2019 con Pino silvestre. Superficie anteriormente afectada por un incendio forestal.</t>
  </si>
  <si>
    <t>Proyecto de ordenación del monte aprobado por la administración competente y en vigor ( Exp. IG-70-010/19(P) )
Proyecto de plantación beneficiado con ayuda concedida a través de Resolución de 26 de Octubre de 2020 de la Consejería de Medio Rural y Cohesión Territorial (Exp. Solicitud: 20/103)
Plantación de Pinus Radiata</t>
  </si>
  <si>
    <t>Proyecto de ordenación del monte aprobado por la administración competente y en vigor ( Exp. IG-70-010/19(P) )
Proyecto de plantación beneficiado con ayuda concedida a través de Resolución de 28 de Junio de 2022 de la Consejería de Medio Rural y Cohesión Territorial (Exp. Solicitud: 21/081)
Se sustituye matorral por Pinus Radiata y Castaño</t>
  </si>
  <si>
    <t>Reforestación con Eucaliptus globulus de un monte, de Pinus pinaster, que sufrió incendio en 2023
Se aprobó autorización de plantación a través de Resolución de 30 de mayo de 2023
El solicitante es arrendatario de la finca durante un periodo de 35 años.</t>
  </si>
  <si>
    <t>CARLOS MAYO ÁLVAREZ PÉREZ</t>
  </si>
  <si>
    <t>Monte Pereiro, Xestoso</t>
  </si>
  <si>
    <t>Villanueva de Oscos</t>
  </si>
  <si>
    <t>Proyecto de absorción de CO2 en el monte Pereiro, Xestoso</t>
  </si>
  <si>
    <t>Carlos Mayo Álvarez Pérez. Tlfno: 653 628 039 mayines@gmail.com</t>
  </si>
  <si>
    <t>El Monte Pereiro ubicado en Gestoso (Villanueva de Oscos) dispone de plan técnico de gestión forestal para la inscripción en la sección B del Registro de Huella de Carbono aprobado el 29/05/2024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</si>
</sst>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0" fontId="4" fillId="0" borderId="1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3" fillId="3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4" fillId="0" borderId="0" xfId="0" applyFont="1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9"/>
  <sheetViews>
    <sheetView tabSelected="1" topLeftCell="B1" zoomScale="70" zoomScaleNormal="70" workbookViewId="0">
      <selection activeCell="D2" sqref="D2"/>
    </sheetView>
  </sheetViews>
  <sheetFormatPr baseColWidth="10" defaultRowHeight="15.75" x14ac:dyDescent="0.25"/>
  <cols>
    <col min="1" max="1" width="11.42578125" style="2"/>
    <col min="2" max="2" width="29.5703125" style="2" customWidth="1"/>
    <col min="3" max="3" width="29.140625" style="2" customWidth="1"/>
    <col min="4" max="4" width="20" style="2" customWidth="1"/>
    <col min="5" max="5" width="32.28515625" style="2" customWidth="1"/>
    <col min="6" max="6" width="33.42578125" style="2" customWidth="1"/>
    <col min="7" max="7" width="26.85546875" style="2" bestFit="1" customWidth="1"/>
    <col min="8" max="8" width="35.140625" style="2" customWidth="1"/>
    <col min="9" max="9" width="35.5703125" style="2" customWidth="1"/>
    <col min="10" max="10" width="28.85546875" style="2" customWidth="1"/>
    <col min="11" max="11" width="28.140625" style="2" customWidth="1"/>
    <col min="12" max="12" width="27" style="2" customWidth="1"/>
    <col min="13" max="13" width="44.85546875" style="2" customWidth="1"/>
    <col min="14" max="14" width="18.42578125" style="2" customWidth="1"/>
    <col min="15" max="15" width="47.28515625" style="2" customWidth="1"/>
    <col min="16" max="16" width="14.85546875" style="2" customWidth="1"/>
    <col min="17" max="17" width="15.5703125" style="2" customWidth="1"/>
    <col min="18" max="16384" width="11.42578125" style="2"/>
  </cols>
  <sheetData>
    <row r="2" spans="2:17" ht="50.25" x14ac:dyDescent="0.25">
      <c r="E2" s="1" t="s">
        <v>0</v>
      </c>
      <c r="F2" s="1" t="s">
        <v>28</v>
      </c>
      <c r="G2" s="1" t="s">
        <v>1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3"/>
      <c r="N2" s="3"/>
      <c r="O2" s="3"/>
      <c r="P2" s="3"/>
      <c r="Q2" s="3"/>
    </row>
    <row r="3" spans="2:17" x14ac:dyDescent="0.25">
      <c r="E3" s="4">
        <f>COUNTA(B8:B4830)</f>
        <v>12</v>
      </c>
      <c r="F3" s="13">
        <f>SUMPRODUCT((L8:L19&lt;&gt;" ")/COUNTIF(L8:L19,L8:L19&amp;""))</f>
        <v>7.0000000000000009</v>
      </c>
      <c r="G3" s="5">
        <f>SUM(F8:F4830)</f>
        <v>218.26</v>
      </c>
      <c r="H3" s="4">
        <f>SUM(G8:G4830)</f>
        <v>198566.49</v>
      </c>
      <c r="I3" s="4">
        <f>SUM(H8:H4830)</f>
        <v>36152</v>
      </c>
      <c r="J3" s="4">
        <f>SUM(I8:I4830)</f>
        <v>0</v>
      </c>
      <c r="K3" s="4">
        <f>SUM(J8:J4830)</f>
        <v>36152</v>
      </c>
      <c r="L3" s="4">
        <f>SUM(P8:P4830)</f>
        <v>3616</v>
      </c>
      <c r="M3" s="3"/>
      <c r="N3" s="3"/>
      <c r="O3" s="3"/>
      <c r="P3" s="3"/>
      <c r="Q3" s="3"/>
    </row>
    <row r="4" spans="2:17" x14ac:dyDescent="0.25">
      <c r="B4" s="7"/>
      <c r="C4" s="7"/>
      <c r="D4" s="7"/>
      <c r="E4" s="7"/>
      <c r="F4" s="7"/>
      <c r="G4" s="7"/>
      <c r="H4" s="7"/>
      <c r="I4" s="7"/>
      <c r="J4" s="7"/>
      <c r="K4" s="6"/>
      <c r="L4" s="3"/>
      <c r="M4" s="3"/>
      <c r="N4" s="3"/>
      <c r="O4" s="3"/>
      <c r="P4" s="3"/>
      <c r="Q4" s="3"/>
    </row>
    <row r="5" spans="2:17" x14ac:dyDescent="0.25">
      <c r="B5" s="7"/>
      <c r="C5" s="7"/>
      <c r="D5" s="7"/>
      <c r="E5" s="7"/>
      <c r="F5" s="7"/>
      <c r="G5" s="7"/>
      <c r="H5" s="7"/>
      <c r="I5" s="7"/>
      <c r="J5" s="7"/>
      <c r="K5" s="6"/>
      <c r="L5" s="3"/>
      <c r="M5" s="3"/>
      <c r="N5" s="3"/>
      <c r="O5" s="3"/>
      <c r="P5" s="3"/>
      <c r="Q5" s="3"/>
    </row>
    <row r="6" spans="2:17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9"/>
      <c r="O6" s="10"/>
      <c r="P6" s="11"/>
      <c r="Q6" s="12"/>
    </row>
    <row r="7" spans="2:17" ht="63" x14ac:dyDescent="0.25">
      <c r="B7" s="1" t="s">
        <v>2</v>
      </c>
      <c r="C7" s="1" t="s">
        <v>3</v>
      </c>
      <c r="D7" s="1" t="s">
        <v>14</v>
      </c>
      <c r="E7" s="1" t="s">
        <v>19</v>
      </c>
      <c r="F7" s="1" t="s">
        <v>4</v>
      </c>
      <c r="G7" s="1" t="s">
        <v>5</v>
      </c>
      <c r="H7" s="1" t="s">
        <v>21</v>
      </c>
      <c r="I7" s="1" t="s">
        <v>22</v>
      </c>
      <c r="J7" s="1" t="s">
        <v>6</v>
      </c>
      <c r="K7" s="1" t="s">
        <v>7</v>
      </c>
      <c r="L7" s="1" t="s">
        <v>8</v>
      </c>
      <c r="M7" s="1" t="s">
        <v>9</v>
      </c>
      <c r="N7" s="20" t="s">
        <v>10</v>
      </c>
      <c r="O7" s="20" t="s">
        <v>11</v>
      </c>
      <c r="P7" s="21" t="s">
        <v>12</v>
      </c>
      <c r="Q7" s="1" t="s">
        <v>13</v>
      </c>
    </row>
    <row r="8" spans="2:17" ht="161.25" customHeight="1" x14ac:dyDescent="0.25">
      <c r="B8" s="14" t="s">
        <v>15</v>
      </c>
      <c r="C8" s="14" t="s">
        <v>24</v>
      </c>
      <c r="D8" s="14" t="s">
        <v>20</v>
      </c>
      <c r="E8" s="15">
        <v>5202200003</v>
      </c>
      <c r="F8" s="16">
        <v>1.19</v>
      </c>
      <c r="G8" s="14">
        <v>819</v>
      </c>
      <c r="H8" s="14">
        <v>149</v>
      </c>
      <c r="I8" s="14">
        <v>0</v>
      </c>
      <c r="J8" s="14">
        <f>H8-I8</f>
        <v>149</v>
      </c>
      <c r="K8" s="14">
        <v>30</v>
      </c>
      <c r="L8" s="14" t="s">
        <v>34</v>
      </c>
      <c r="M8" s="14" t="s">
        <v>37</v>
      </c>
      <c r="N8" s="17">
        <v>44963</v>
      </c>
      <c r="O8" s="17" t="s">
        <v>39</v>
      </c>
      <c r="P8" s="18">
        <v>15</v>
      </c>
      <c r="Q8" s="14"/>
    </row>
    <row r="9" spans="2:17" ht="123" customHeight="1" x14ac:dyDescent="0.25">
      <c r="B9" s="25" t="s">
        <v>16</v>
      </c>
      <c r="C9" s="25" t="s">
        <v>25</v>
      </c>
      <c r="D9" s="25" t="s">
        <v>20</v>
      </c>
      <c r="E9" s="26">
        <v>5202300001</v>
      </c>
      <c r="F9" s="27">
        <v>46.86</v>
      </c>
      <c r="G9" s="25">
        <v>36314</v>
      </c>
      <c r="H9" s="25">
        <v>6603</v>
      </c>
      <c r="I9" s="25">
        <v>0</v>
      </c>
      <c r="J9" s="25">
        <f>H9-I9</f>
        <v>6603</v>
      </c>
      <c r="K9" s="25">
        <v>30</v>
      </c>
      <c r="L9" s="25" t="s">
        <v>17</v>
      </c>
      <c r="M9" s="25" t="s">
        <v>35</v>
      </c>
      <c r="N9" s="28">
        <v>44963</v>
      </c>
      <c r="O9" s="28" t="s">
        <v>40</v>
      </c>
      <c r="P9" s="29">
        <v>660</v>
      </c>
      <c r="Q9" s="25"/>
    </row>
    <row r="10" spans="2:17" s="23" customFormat="1" ht="156" customHeight="1" x14ac:dyDescent="0.25">
      <c r="B10" s="25" t="s">
        <v>27</v>
      </c>
      <c r="C10" s="25" t="s">
        <v>26</v>
      </c>
      <c r="D10" s="25" t="s">
        <v>23</v>
      </c>
      <c r="E10" s="26">
        <v>5202300004</v>
      </c>
      <c r="F10" s="27">
        <v>1.1200000000000001</v>
      </c>
      <c r="G10" s="25">
        <v>771</v>
      </c>
      <c r="H10" s="25">
        <v>140</v>
      </c>
      <c r="I10" s="25">
        <v>0</v>
      </c>
      <c r="J10" s="25">
        <f>H10-I10</f>
        <v>140</v>
      </c>
      <c r="K10" s="25">
        <v>30</v>
      </c>
      <c r="L10" s="30" t="s">
        <v>18</v>
      </c>
      <c r="M10" s="25" t="s">
        <v>36</v>
      </c>
      <c r="N10" s="28">
        <v>45051</v>
      </c>
      <c r="O10" s="28" t="s">
        <v>38</v>
      </c>
      <c r="P10" s="29">
        <v>14</v>
      </c>
      <c r="Q10" s="25"/>
    </row>
    <row r="11" spans="2:17" ht="148.5" customHeight="1" x14ac:dyDescent="0.25">
      <c r="B11" s="14" t="s">
        <v>44</v>
      </c>
      <c r="C11" s="14" t="s">
        <v>43</v>
      </c>
      <c r="D11" s="14" t="s">
        <v>42</v>
      </c>
      <c r="E11" s="15">
        <v>5202300018</v>
      </c>
      <c r="F11" s="19" t="s">
        <v>46</v>
      </c>
      <c r="G11" s="14">
        <v>14836.49</v>
      </c>
      <c r="H11" s="14">
        <v>2697</v>
      </c>
      <c r="I11" s="14">
        <v>0</v>
      </c>
      <c r="J11" s="14">
        <v>2697</v>
      </c>
      <c r="K11" s="14">
        <v>30</v>
      </c>
      <c r="L11" s="14" t="s">
        <v>47</v>
      </c>
      <c r="M11" s="14" t="s">
        <v>52</v>
      </c>
      <c r="N11" s="17">
        <v>45301</v>
      </c>
      <c r="O11" s="22" t="s">
        <v>66</v>
      </c>
      <c r="P11" s="18">
        <v>270</v>
      </c>
      <c r="Q11" s="14"/>
    </row>
    <row r="12" spans="2:17" ht="148.5" customHeight="1" x14ac:dyDescent="0.25">
      <c r="B12" s="14" t="s">
        <v>45</v>
      </c>
      <c r="C12" s="14" t="s">
        <v>43</v>
      </c>
      <c r="D12" s="14" t="s">
        <v>42</v>
      </c>
      <c r="E12" s="15">
        <v>5202300019</v>
      </c>
      <c r="F12" s="19">
        <v>23.77</v>
      </c>
      <c r="G12" s="14">
        <v>12689</v>
      </c>
      <c r="H12" s="14">
        <v>2307</v>
      </c>
      <c r="I12" s="14">
        <v>0</v>
      </c>
      <c r="J12" s="14">
        <v>2307</v>
      </c>
      <c r="K12" s="14">
        <v>30</v>
      </c>
      <c r="L12" s="14" t="s">
        <v>47</v>
      </c>
      <c r="M12" s="14" t="s">
        <v>52</v>
      </c>
      <c r="N12" s="17">
        <v>45303</v>
      </c>
      <c r="O12" s="22" t="s">
        <v>67</v>
      </c>
      <c r="P12" s="18">
        <v>231</v>
      </c>
      <c r="Q12" s="14"/>
    </row>
    <row r="13" spans="2:17" ht="216" customHeight="1" x14ac:dyDescent="0.25">
      <c r="B13" s="14" t="s">
        <v>49</v>
      </c>
      <c r="C13" s="14" t="s">
        <v>48</v>
      </c>
      <c r="D13" s="14" t="s">
        <v>23</v>
      </c>
      <c r="E13" s="15">
        <v>5202400012</v>
      </c>
      <c r="F13" s="19">
        <v>1.3</v>
      </c>
      <c r="G13" s="14">
        <v>895</v>
      </c>
      <c r="H13" s="14">
        <v>163</v>
      </c>
      <c r="I13" s="14">
        <v>0</v>
      </c>
      <c r="J13" s="14">
        <v>163</v>
      </c>
      <c r="K13" s="14">
        <v>30</v>
      </c>
      <c r="L13" s="14" t="s">
        <v>50</v>
      </c>
      <c r="M13" s="14" t="s">
        <v>51</v>
      </c>
      <c r="N13" s="17">
        <v>45539</v>
      </c>
      <c r="O13" s="22" t="s">
        <v>68</v>
      </c>
      <c r="P13" s="18">
        <v>16</v>
      </c>
      <c r="Q13" s="14"/>
    </row>
    <row r="14" spans="2:17" ht="124.5" customHeight="1" x14ac:dyDescent="0.25">
      <c r="B14" s="14" t="s">
        <v>53</v>
      </c>
      <c r="C14" s="14" t="s">
        <v>55</v>
      </c>
      <c r="D14" s="14" t="s">
        <v>41</v>
      </c>
      <c r="E14" s="15">
        <v>5202400020</v>
      </c>
      <c r="F14" s="19">
        <v>37.03</v>
      </c>
      <c r="G14" s="14">
        <v>34573</v>
      </c>
      <c r="H14" s="14">
        <v>6286</v>
      </c>
      <c r="I14" s="14">
        <v>0</v>
      </c>
      <c r="J14" s="14">
        <v>6286</v>
      </c>
      <c r="K14" s="14">
        <v>50</v>
      </c>
      <c r="L14" s="14" t="s">
        <v>60</v>
      </c>
      <c r="M14" s="14" t="s">
        <v>54</v>
      </c>
      <c r="N14" s="17">
        <v>45553</v>
      </c>
      <c r="O14" s="22" t="s">
        <v>61</v>
      </c>
      <c r="P14" s="18">
        <v>629</v>
      </c>
      <c r="Q14" s="22"/>
    </row>
    <row r="15" spans="2:17" ht="114" customHeight="1" x14ac:dyDescent="0.25">
      <c r="B15" s="14" t="s">
        <v>56</v>
      </c>
      <c r="C15" s="14" t="s">
        <v>55</v>
      </c>
      <c r="D15" s="14" t="s">
        <v>41</v>
      </c>
      <c r="E15" s="15">
        <v>5202400021</v>
      </c>
      <c r="F15" s="19">
        <v>17.43</v>
      </c>
      <c r="G15" s="14">
        <v>16273</v>
      </c>
      <c r="H15" s="14">
        <v>2959</v>
      </c>
      <c r="I15" s="14">
        <v>0</v>
      </c>
      <c r="J15" s="14">
        <v>2959</v>
      </c>
      <c r="K15" s="14">
        <v>50</v>
      </c>
      <c r="L15" s="14" t="s">
        <v>60</v>
      </c>
      <c r="M15" s="14" t="s">
        <v>54</v>
      </c>
      <c r="N15" s="17">
        <v>45553</v>
      </c>
      <c r="O15" s="22" t="s">
        <v>62</v>
      </c>
      <c r="P15" s="18">
        <v>296</v>
      </c>
      <c r="Q15" s="22"/>
    </row>
    <row r="16" spans="2:17" ht="118.5" customHeight="1" x14ac:dyDescent="0.25">
      <c r="B16" s="14" t="s">
        <v>57</v>
      </c>
      <c r="C16" s="14" t="s">
        <v>55</v>
      </c>
      <c r="D16" s="14" t="s">
        <v>41</v>
      </c>
      <c r="E16" s="15">
        <v>5202400022</v>
      </c>
      <c r="F16" s="19">
        <v>36.450000000000003</v>
      </c>
      <c r="G16" s="14">
        <v>34032</v>
      </c>
      <c r="H16" s="14">
        <v>6187</v>
      </c>
      <c r="I16" s="14">
        <v>0</v>
      </c>
      <c r="J16" s="14">
        <v>6187</v>
      </c>
      <c r="K16" s="14">
        <v>50</v>
      </c>
      <c r="L16" s="14" t="s">
        <v>60</v>
      </c>
      <c r="M16" s="14" t="s">
        <v>54</v>
      </c>
      <c r="N16" s="17">
        <v>45553</v>
      </c>
      <c r="O16" s="22" t="s">
        <v>63</v>
      </c>
      <c r="P16" s="18">
        <v>619</v>
      </c>
      <c r="Q16" s="22"/>
    </row>
    <row r="17" spans="2:17" ht="117.75" customHeight="1" x14ac:dyDescent="0.25">
      <c r="B17" s="14" t="s">
        <v>58</v>
      </c>
      <c r="C17" s="14" t="s">
        <v>55</v>
      </c>
      <c r="D17" s="14" t="s">
        <v>41</v>
      </c>
      <c r="E17" s="15">
        <v>5202400023</v>
      </c>
      <c r="F17" s="19">
        <v>28.94</v>
      </c>
      <c r="G17" s="14">
        <v>27020</v>
      </c>
      <c r="H17" s="14">
        <v>4913</v>
      </c>
      <c r="I17" s="14">
        <v>0</v>
      </c>
      <c r="J17" s="14">
        <v>4913</v>
      </c>
      <c r="K17" s="14">
        <v>50</v>
      </c>
      <c r="L17" s="14" t="s">
        <v>60</v>
      </c>
      <c r="M17" s="14" t="s">
        <v>54</v>
      </c>
      <c r="N17" s="17">
        <v>45553</v>
      </c>
      <c r="O17" s="22" t="s">
        <v>64</v>
      </c>
      <c r="P17" s="18">
        <v>491</v>
      </c>
      <c r="Q17" s="22"/>
    </row>
    <row r="18" spans="2:17" ht="119.25" customHeight="1" x14ac:dyDescent="0.25">
      <c r="B18" s="14" t="s">
        <v>59</v>
      </c>
      <c r="C18" s="14" t="s">
        <v>55</v>
      </c>
      <c r="D18" s="14" t="s">
        <v>41</v>
      </c>
      <c r="E18" s="15">
        <v>5202400024</v>
      </c>
      <c r="F18" s="19">
        <v>14.86</v>
      </c>
      <c r="G18" s="14">
        <v>13874</v>
      </c>
      <c r="H18" s="14">
        <v>2523</v>
      </c>
      <c r="I18" s="14">
        <v>0</v>
      </c>
      <c r="J18" s="14">
        <v>2523</v>
      </c>
      <c r="K18" s="14">
        <v>50</v>
      </c>
      <c r="L18" s="14" t="s">
        <v>60</v>
      </c>
      <c r="M18" s="14" t="s">
        <v>54</v>
      </c>
      <c r="N18" s="17">
        <v>45553</v>
      </c>
      <c r="O18" s="22" t="s">
        <v>65</v>
      </c>
      <c r="P18" s="18">
        <v>252</v>
      </c>
      <c r="Q18" s="22"/>
    </row>
    <row r="19" spans="2:17" s="24" customFormat="1" ht="78.75" x14ac:dyDescent="0.25">
      <c r="B19" s="25" t="s">
        <v>72</v>
      </c>
      <c r="C19" s="25" t="s">
        <v>70</v>
      </c>
      <c r="D19" s="25" t="s">
        <v>71</v>
      </c>
      <c r="E19" s="26">
        <v>5202500008</v>
      </c>
      <c r="F19" s="27">
        <v>9.31</v>
      </c>
      <c r="G19" s="25">
        <v>6470</v>
      </c>
      <c r="H19" s="25">
        <v>1225</v>
      </c>
      <c r="I19" s="25">
        <v>0</v>
      </c>
      <c r="J19" s="25">
        <v>1225</v>
      </c>
      <c r="K19" s="25">
        <v>30</v>
      </c>
      <c r="L19" s="25" t="s">
        <v>69</v>
      </c>
      <c r="M19" s="25" t="s">
        <v>73</v>
      </c>
      <c r="N19" s="28">
        <v>45737</v>
      </c>
      <c r="O19" s="31" t="s">
        <v>74</v>
      </c>
      <c r="P19" s="29">
        <v>123</v>
      </c>
      <c r="Q19" s="31"/>
    </row>
  </sheetData>
  <pageMargins left="0.7" right="0.7" top="0.75" bottom="0.75" header="0.3" footer="0.3"/>
  <pageSetup paperSize="8" scale="4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de Absorción</vt:lpstr>
    </vt:vector>
  </TitlesOfParts>
  <Company>Principado de Asturias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2025-05-07T09:59:23Z</cp:lastPrinted>
  <dcterms:created xsi:type="dcterms:W3CDTF">2023-06-04T15:02:17Z</dcterms:created>
  <dcterms:modified xsi:type="dcterms:W3CDTF">2025-08-08T12:23:12Z</dcterms:modified>
</cp:coreProperties>
</file>